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osé Rosales\Desktop\ESCANEO PERMISOS SEPTIEMBRE 2025\"/>
    </mc:Choice>
  </mc:AlternateContent>
  <xr:revisionPtr revIDLastSave="0" documentId="13_ncr:1_{6A188FB6-3353-4B9E-AA88-B7376AFC10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1" i="1" l="1"/>
  <c r="U51" i="1" s="1"/>
  <c r="U50" i="1"/>
  <c r="T50" i="1"/>
  <c r="T49" i="1"/>
  <c r="U49" i="1" s="1"/>
  <c r="U48" i="1"/>
  <c r="T48" i="1"/>
  <c r="T47" i="1"/>
  <c r="U47" i="1" s="1"/>
  <c r="U46" i="1"/>
  <c r="T46" i="1"/>
  <c r="T45" i="1"/>
  <c r="U45" i="1" s="1"/>
  <c r="U44" i="1"/>
  <c r="T44" i="1"/>
  <c r="T43" i="1"/>
  <c r="U43" i="1" s="1"/>
  <c r="U42" i="1"/>
  <c r="T42" i="1"/>
  <c r="T41" i="1"/>
  <c r="U41" i="1" s="1"/>
  <c r="U40" i="1"/>
  <c r="T40" i="1"/>
  <c r="T39" i="1"/>
  <c r="U39" i="1" s="1"/>
  <c r="U38" i="1"/>
  <c r="T38" i="1"/>
  <c r="T37" i="1"/>
  <c r="U37" i="1" s="1"/>
  <c r="U36" i="1"/>
  <c r="T36" i="1"/>
  <c r="T35" i="1"/>
  <c r="U35" i="1" s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J49" i="1"/>
  <c r="K49" i="1"/>
  <c r="L49" i="1"/>
  <c r="J50" i="1"/>
  <c r="K50" i="1"/>
  <c r="L50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L51" i="1"/>
  <c r="K51" i="1"/>
  <c r="J51" i="1"/>
  <c r="K48" i="1"/>
  <c r="L48" i="1"/>
  <c r="J48" i="1"/>
  <c r="L47" i="1"/>
  <c r="K47" i="1"/>
  <c r="J47" i="1"/>
  <c r="L46" i="1"/>
  <c r="K46" i="1"/>
  <c r="J46" i="1"/>
  <c r="L45" i="1"/>
  <c r="K45" i="1"/>
  <c r="J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L39" i="1"/>
  <c r="K39" i="1"/>
  <c r="J39" i="1"/>
  <c r="L38" i="1"/>
  <c r="K38" i="1"/>
  <c r="J38" i="1"/>
  <c r="L37" i="1"/>
  <c r="K37" i="1"/>
  <c r="J37" i="1"/>
  <c r="L36" i="1"/>
  <c r="K36" i="1"/>
  <c r="J36" i="1"/>
  <c r="L35" i="1"/>
  <c r="K35" i="1"/>
  <c r="J35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L34" i="1"/>
  <c r="K34" i="1"/>
  <c r="J34" i="1"/>
  <c r="N33" i="1"/>
  <c r="N32" i="1"/>
  <c r="N31" i="1"/>
  <c r="N30" i="1"/>
  <c r="N29" i="1"/>
  <c r="N28" i="1"/>
  <c r="N27" i="1"/>
  <c r="N26" i="1"/>
  <c r="L25" i="1"/>
  <c r="K25" i="1"/>
  <c r="J25" i="1"/>
  <c r="L24" i="1"/>
  <c r="K24" i="1"/>
  <c r="J24" i="1"/>
  <c r="L23" i="1"/>
  <c r="K23" i="1"/>
  <c r="J23" i="1"/>
  <c r="L22" i="1"/>
  <c r="K22" i="1"/>
  <c r="J22" i="1"/>
  <c r="N21" i="1"/>
  <c r="N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U33" i="1"/>
  <c r="U32" i="1"/>
  <c r="U31" i="1"/>
  <c r="U30" i="1"/>
  <c r="U29" i="1"/>
  <c r="U28" i="1"/>
  <c r="U27" i="1"/>
  <c r="U26" i="1"/>
  <c r="U25" i="1"/>
  <c r="U24" i="1"/>
  <c r="U3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</calcChain>
</file>

<file path=xl/sharedStrings.xml><?xml version="1.0" encoding="utf-8"?>
<sst xmlns="http://schemas.openxmlformats.org/spreadsheetml/2006/main" count="823" uniqueCount="297">
  <si>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</si>
  <si>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</si>
  <si>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</si>
  <si>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</si>
  <si>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</si>
  <si>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</si>
  <si>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</si>
  <si>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</si>
  <si>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</si>
  <si>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</si>
  <si>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</si>
  <si>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</si>
  <si>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</si>
  <si>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</si>
  <si>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</si>
  <si>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</si>
  <si>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</si>
  <si>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</si>
  <si>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</si>
  <si>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</si>
  <si>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</si>
  <si>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</si>
  <si>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</si>
  <si>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</si>
  <si>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</si>
  <si>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</si>
  <si>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</si>
  <si>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</si>
  <si>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</si>
  <si>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</si>
  <si>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</si>
  <si>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</si>
  <si>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</si>
  <si>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</si>
  <si>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</si>
  <si>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</si>
  <si>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</si>
  <si>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</si>
  <si>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</si>
  <si>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</si>
  <si>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</si>
  <si>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</si>
  <si>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</si>
  <si>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</si>
  <si>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</si>
  <si>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</si>
  <si>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</si>
  <si>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</si>
  <si>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</si>
  <si>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</si>
  <si>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</si>
  <si>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</si>
  <si>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</si>
  <si>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</si>
  <si>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</si>
  <si>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</si>
  <si>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</si>
  <si>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</si>
  <si>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</si>
  <si>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</si>
  <si>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</si>
  <si>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</si>
  <si>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</si>
  <si>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</si>
  <si>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</si>
  <si>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</si>
  <si>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</si>
  <si>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</si>
  <si>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</si>
  <si>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</si>
  <si>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</si>
  <si>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</si>
  <si>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</si>
  <si>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</si>
  <si>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</si>
  <si>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</si>
  <si>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</si>
  <si>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</si>
  <si>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</si>
  <si>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</si>
  <si>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</si>
  <si>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</si>
  <si>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</si>
  <si>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</si>
  <si>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</si>
  <si>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</si>
  <si>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</si>
  <si>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</si>
  <si>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</si>
  <si>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</si>
  <si>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</si>
  <si>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</si>
  <si>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</si>
  <si>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</si>
  <si>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</si>
  <si>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</si>
  <si>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</si>
  <si>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CIERRE DE CALLE</t>
  </si>
  <si>
    <t>REGLAMENTO DE TRANSITO HOMOLOGADO</t>
  </si>
  <si>
    <t xml:space="preserve">INFRAESTRUCTURA Y DESARROLLO URBANO </t>
  </si>
  <si>
    <t>TREVIÑO</t>
  </si>
  <si>
    <t>NO DATO</t>
  </si>
  <si>
    <t>ARTICULO 106</t>
  </si>
  <si>
    <t>DIRECCION DE INGENIERIA VIAL</t>
  </si>
  <si>
    <t>En la celda de Razon Social en el cual se otorga el acto Juridico a persona fisica por tal motivo se escribe no dato, en las celdas de Hipervinculo el documento donde se dosglose el gasto a precio del año, hipervinculo al informe sobre el monto total erogado que en su caso corresponda e hipervinculo al contrato plurianual modificado en su caso no se genera informaciono al respecto</t>
  </si>
  <si>
    <t>En la celda de Nombre,primer apellido y segundo apellido se escribe no dato ya que se otorgo el acto juridico a Razon Social, en las celdas de hipervinculo al documento donde se desglose el pasto a precios del año, hipervinculo al informe sobre el monto total erogado que en su caso corresponda e hipervinculo al contrato plurianual modificado en su caso no se genera informacion al respecto</t>
  </si>
  <si>
    <t>MARTINEZ</t>
  </si>
  <si>
    <t>CARGA Y DESCARGA</t>
  </si>
  <si>
    <t>ARTICULO 41</t>
  </si>
  <si>
    <t>ESTACIONAMIENTO EXCLUSIVO RESIDENCIAL</t>
  </si>
  <si>
    <t>SECRETARÍA DE INFRAESTRUCTURA Y DESARROLLO URBANO</t>
  </si>
  <si>
    <t>ARTÍCULO 58</t>
  </si>
  <si>
    <t>DIRECCIÓN DE INGENIERÍA VIAL</t>
  </si>
  <si>
    <t>En la celda de Razon Social en el cual se otorga el acto Juridico a persona fisica por tal motivo se escribe no dato, en las celdas de Hipervinculo el documento donde se dosglose el gasto a precio del año, hipervinculo al informe sobre el monto total erog</t>
  </si>
  <si>
    <t>RYDER CAPITAL S. DE R.L. DE C.V.</t>
  </si>
  <si>
    <t>RUBEN</t>
  </si>
  <si>
    <t>PALACIOS</t>
  </si>
  <si>
    <t>ROCHA</t>
  </si>
  <si>
    <t>ARTICULO 58</t>
  </si>
  <si>
    <t>|</t>
  </si>
  <si>
    <t>VARGAS</t>
  </si>
  <si>
    <t>SALAZAR</t>
  </si>
  <si>
    <t>DIRECCIÓN DE INGENIERIA VIAL</t>
  </si>
  <si>
    <t xml:space="preserve"> </t>
  </si>
  <si>
    <t>https://nuevatransparencia.guadalupe.gob.mx/cms/documentosTransparenciaLinks/349/109/anexo_996_CARGA%20Y%20DESCARGA%2050-25%20JUNIO%202025.pdf</t>
  </si>
  <si>
    <t>158-25</t>
  </si>
  <si>
    <t xml:space="preserve"> NO DATO</t>
  </si>
  <si>
    <t>CRUZ</t>
  </si>
  <si>
    <t>JOSE ANTONIO</t>
  </si>
  <si>
    <t>NAVARRO</t>
  </si>
  <si>
    <t>ALVIDREZ</t>
  </si>
  <si>
    <t>OSCAR MARIO</t>
  </si>
  <si>
    <t>QUINTANILLA</t>
  </si>
  <si>
    <t>ADRIANA VERONICA</t>
  </si>
  <si>
    <t xml:space="preserve">RIVERA </t>
  </si>
  <si>
    <t xml:space="preserve">GREGORIO </t>
  </si>
  <si>
    <t>IBARRA</t>
  </si>
  <si>
    <t xml:space="preserve">MARTHA </t>
  </si>
  <si>
    <t>CAMACHO</t>
  </si>
  <si>
    <t>JOSE GUADALUPE</t>
  </si>
  <si>
    <t xml:space="preserve">SILLER </t>
  </si>
  <si>
    <t>YESENIA PEREGRINA</t>
  </si>
  <si>
    <t xml:space="preserve">CHAVIRA </t>
  </si>
  <si>
    <t>GONZALEZ</t>
  </si>
  <si>
    <t xml:space="preserve">ISRAEL </t>
  </si>
  <si>
    <t xml:space="preserve">ARTEAGA </t>
  </si>
  <si>
    <t>GAMBOA</t>
  </si>
  <si>
    <t>ROSA GABRIELA</t>
  </si>
  <si>
    <t xml:space="preserve">MARIA SILVIA </t>
  </si>
  <si>
    <t xml:space="preserve">MORADO </t>
  </si>
  <si>
    <t>HERRERA</t>
  </si>
  <si>
    <t>LYDIA CONCEPCION</t>
  </si>
  <si>
    <t>RIVERO</t>
  </si>
  <si>
    <t>ALANIS</t>
  </si>
  <si>
    <t>DIANA</t>
  </si>
  <si>
    <t>BEETON</t>
  </si>
  <si>
    <t>PEREZ</t>
  </si>
  <si>
    <t>RYDER CAPTIAL S. DE R.L. DE C.V.</t>
  </si>
  <si>
    <t>SERVICIOS ESPECIALIZADOS ALANIS S.A. DE C.V.</t>
  </si>
  <si>
    <t>BRENDA</t>
  </si>
  <si>
    <t>SALDIVAR</t>
  </si>
  <si>
    <t>RAUL</t>
  </si>
  <si>
    <t>FERNANDEZ</t>
  </si>
  <si>
    <t xml:space="preserve">RICARDO </t>
  </si>
  <si>
    <t>MONTGOMERY GULF SERVICES S.A. DE C.V.</t>
  </si>
  <si>
    <t>GYBSACO S.A. DE C.V.</t>
  </si>
  <si>
    <t>COMERCIALZIADORA MAKOM</t>
  </si>
  <si>
    <t>TIENDAS SORIANA S.A. DE C.V.</t>
  </si>
  <si>
    <t>DISTRIBUIDORA LIVERPOOL S.A. DE C.V.</t>
  </si>
  <si>
    <t>FLETES 4003 S.A. DE C.V.</t>
  </si>
  <si>
    <t>172-25</t>
  </si>
  <si>
    <t>173-25</t>
  </si>
  <si>
    <t>174-25</t>
  </si>
  <si>
    <t>175-25</t>
  </si>
  <si>
    <t>176-25</t>
  </si>
  <si>
    <t>177-25</t>
  </si>
  <si>
    <t>178-25</t>
  </si>
  <si>
    <t>179-25</t>
  </si>
  <si>
    <t>182-25</t>
  </si>
  <si>
    <t>185-25</t>
  </si>
  <si>
    <t>188-25</t>
  </si>
  <si>
    <t>187-25</t>
  </si>
  <si>
    <t>186-25</t>
  </si>
  <si>
    <t>080-25</t>
  </si>
  <si>
    <t>082-25</t>
  </si>
  <si>
    <t>083-25</t>
  </si>
  <si>
    <t>084-25</t>
  </si>
  <si>
    <t>085-25</t>
  </si>
  <si>
    <t>086-25</t>
  </si>
  <si>
    <t>087-25</t>
  </si>
  <si>
    <t>088-25</t>
  </si>
  <si>
    <t>COMERCIALIZADORA TR ZONE S.A. DE C.V.</t>
  </si>
  <si>
    <t>090-25</t>
  </si>
  <si>
    <t>091-25</t>
  </si>
  <si>
    <t>092-25</t>
  </si>
  <si>
    <t>093-25</t>
  </si>
  <si>
    <t>094-25</t>
  </si>
  <si>
    <t>095-25</t>
  </si>
  <si>
    <t>PATRICIA</t>
  </si>
  <si>
    <t>ORTIZ</t>
  </si>
  <si>
    <t>JIMÉNEZ</t>
  </si>
  <si>
    <t>JESÚS</t>
  </si>
  <si>
    <t>GALINDO</t>
  </si>
  <si>
    <t>LARA</t>
  </si>
  <si>
    <t>JESÚS GILBERTO</t>
  </si>
  <si>
    <t>GARCÍA</t>
  </si>
  <si>
    <t>FIGUEROA</t>
  </si>
  <si>
    <t>IRMA NELLY</t>
  </si>
  <si>
    <t>DE LA FUENTE</t>
  </si>
  <si>
    <t>GUAJARDO</t>
  </si>
  <si>
    <t>MARA GISELLE</t>
  </si>
  <si>
    <t>ROJAS</t>
  </si>
  <si>
    <t>ZAMORA</t>
  </si>
  <si>
    <t>GERARDO ÁNGEL</t>
  </si>
  <si>
    <t>RODRÍGUEZ</t>
  </si>
  <si>
    <t>OCTAVIANO</t>
  </si>
  <si>
    <t>GUERRERO</t>
  </si>
  <si>
    <t>VIGIL</t>
  </si>
  <si>
    <t>LUIS FERNANDO</t>
  </si>
  <si>
    <t>RAMÍREZ</t>
  </si>
  <si>
    <t>JOSÉ MAGARITO</t>
  </si>
  <si>
    <t>JESÚS ALBERTO</t>
  </si>
  <si>
    <t>ALMAGUER</t>
  </si>
  <si>
    <t xml:space="preserve">GERARDO  </t>
  </si>
  <si>
    <t>ISLAS</t>
  </si>
  <si>
    <t>VILLA</t>
  </si>
  <si>
    <t>MARÍA CRISTINA</t>
  </si>
  <si>
    <t>REYES</t>
  </si>
  <si>
    <t>MAYA</t>
  </si>
  <si>
    <t>ÓSCAR ALFREDO</t>
  </si>
  <si>
    <t xml:space="preserve">MARÍN </t>
  </si>
  <si>
    <t>ANGUIANO</t>
  </si>
  <si>
    <t>ADA MARCELA</t>
  </si>
  <si>
    <t>GALLEGOS</t>
  </si>
  <si>
    <t>BRÍGIDO</t>
  </si>
  <si>
    <t>GÓMEZ</t>
  </si>
  <si>
    <t>AMADOR</t>
  </si>
  <si>
    <t>HERNÁN</t>
  </si>
  <si>
    <t>GONZÁLEZ</t>
  </si>
  <si>
    <t>ÁLVAREZ</t>
  </si>
  <si>
    <t>MAGDA GRACIELA</t>
  </si>
  <si>
    <t>SOLÍS</t>
  </si>
  <si>
    <t>BARBOSA</t>
  </si>
  <si>
    <t>192-25</t>
  </si>
  <si>
    <t>191-25</t>
  </si>
  <si>
    <t>189-25</t>
  </si>
  <si>
    <t>184-25</t>
  </si>
  <si>
    <t>157-25</t>
  </si>
  <si>
    <t>181-25</t>
  </si>
  <si>
    <t>129-25</t>
  </si>
  <si>
    <t>183-25</t>
  </si>
  <si>
    <t>180-25</t>
  </si>
  <si>
    <t>133-25</t>
  </si>
  <si>
    <t xml:space="preserve">TOVAR </t>
  </si>
  <si>
    <t>https://nuevatransparencia.guadalupe.gob.mx/cms/documentosTransparenciaLinks/305/109/anexo_2668_CIERRE%20DE%20CALLE%20%20172-25%20%20SEPTIEMBRE%202025.pdf</t>
  </si>
  <si>
    <t>https://nuevatransparencia.guadalupe.gob.mx/cms/documentosTransparenciaLinks/305/109/anexo_2669_CIERRE%20DE%20CALLE%20%20173-25%20%20SEPTIEMBRE%202025.pdf</t>
  </si>
  <si>
    <t>https://nuevatransparencia.guadalupe.gob.mx/cms/documentosTransparenciaLinks/305/109/anexo_2670_CIERRE%20DE%20CALLE%20%20174-25%20%20SEPTIEMBRE%202025.pdf</t>
  </si>
  <si>
    <t>https://nuevatransparencia.guadalupe.gob.mx/cms/documentosTransparenciaLinks/305/109/anexo_2671_CIERRE%20DE%20CALLE%20%20175-25%20%20SEPTIEMBRE%202025.pdf</t>
  </si>
  <si>
    <t>https://nuevatransparencia.guadalupe.gob.mx/cms/documentosTransparenciaLinks/305/109/anexo_2672_CIERRE%20DE%20CALLE%20%20176-25%20%20SEPTIEMBRE%202025.pdf</t>
  </si>
  <si>
    <t>https://nuevatransparencia.guadalupe.gob.mx/cms/documentosTransparenciaLinks/305/109/anexo_2673_CIERRE%20DE%20CALLE%20%20177-25%20%20SEPTIEMBRE%202025.pdf</t>
  </si>
  <si>
    <t>https://nuevatransparencia.guadalupe.gob.mx/cms/documentosTransparenciaLinks/305/109/anexo_2674_CIERRE%20DE%20CALLE%20%20178-25%20%20SEPTIEMBRE%202025.pdf</t>
  </si>
  <si>
    <t>https://nuevatransparencia.guadalupe.gob.mx/cms/documentosTransparenciaLinks/305/109/anexo_2675_CIERRE%20DE%20CALLE%20%20179-25%20%20SEPTIEMBRE%202025.pdf</t>
  </si>
  <si>
    <t>https://nuevatransparencia.guadalupe.gob.mx/cms/documentosTransparenciaLinks/305/109/anexo_2676_CIERRE%20DE%20CALLE%20%20182-25%20%20SEPTIEMBRE%202025.pdf</t>
  </si>
  <si>
    <t>https://nuevatransparencia.guadalupe.gob.mx/cms/documentosTransparenciaLinks/305/109/anexo_2677_CIERRE%20DE%20CALLE%20%20185-25%20%20SEPTIEMBRE%202025.pdf</t>
  </si>
  <si>
    <t>https://nuevatransparencia.guadalupe.gob.mx/cms/documentosTransparenciaLinks/305/109/anexo_2678_CIERRE%20DE%20CALLE%20%20186-25%20%20SEPTIEMBRE%202025.pdf</t>
  </si>
  <si>
    <t>https://nuevatransparencia.guadalupe.gob.mx/cms/documentosTransparenciaLinks/305/109/anexo_2679_CIERRE%20DE%20CALLE%20%20187-25%20%20SEPTIEMBRE%202025.pdf</t>
  </si>
  <si>
    <t>https://nuevatransparencia.guadalupe.gob.mx/cms/documentosTransparenciaLinks/305/109/anexo_2680_CARGA%20%20Y%20DESCARGA%2080-25%20SEPTIEMBRE%202025.pdf</t>
  </si>
  <si>
    <t>https://nuevatransparencia.guadalupe.gob.mx/cms/documentosTransparenciaLinks/305/109/anexo_2681_CARGA%20%20Y%20DESCARGA%2082-25%20SEPTIEMBRE%202025.pdf</t>
  </si>
  <si>
    <t>https://nuevatransparencia.guadalupe.gob.mx/cms/documentosTransparenciaLinks/305/109/anexo_2682_CARGA%20%20Y%20DESCARGA%2083-25%20SEPTIEMBRE%202025.pdf</t>
  </si>
  <si>
    <t>https://nuevatransparencia.guadalupe.gob.mx/cms/documentosTransparenciaLinks/305/109/anexo_2683_CARGA%20%20Y%20DESCARGA%2084-25%20SEPTIEMBRE%202025.pdf</t>
  </si>
  <si>
    <t>https://nuevatransparencia.guadalupe.gob.mx/cms/documentosTransparenciaLinks/305/109/anexo_2684_CARGA%20%20Y%20DESCARGA%2085-25%20SEPTIEMBRE%202025.pdf</t>
  </si>
  <si>
    <t>https://nuevatransparencia.guadalupe.gob.mx/cms/documentosTransparenciaLinks/305/109/anexo_2685_CARGA%20%20Y%20DESCARGA%2086-25%20SEPTIEMBRE%202025.pdf</t>
  </si>
  <si>
    <t>https://nuevatransparencia.guadalupe.gob.mx/cms/documentosTransparenciaLinks/305/109/anexo_2686_CARGA%20%20Y%20DESCARGA%2087-25%20SEPTIEMBRE%202025.pdf</t>
  </si>
  <si>
    <t>https://nuevatransparencia.guadalupe.gob.mx/cms/documentosTransparenciaLinks/305/109/anexo_2687_CARGA%20%20Y%20DESCARGA%2088-25%20SEPTIEMBRE%202025.pdf</t>
  </si>
  <si>
    <t>https://nuevatransparencia.guadalupe.gob.mx/cms/documentosTransparenciaLinks/305/109/anexo_2688_CARGA%20%20Y%20DESCARGA%2090-25%20SEPTIEMBRE%202025.pdf</t>
  </si>
  <si>
    <t>https://nuevatransparencia.guadalupe.gob.mx/cms/documentosTransparenciaLinks/305/109/anexo_2689_CARGA%20%20Y%20DESCARGA%2091-25%20SEPTIEMBRE%202025.pdf</t>
  </si>
  <si>
    <t>https://nuevatransparencia.guadalupe.gob.mx/cms/documentosTransparenciaLinks/305/109/anexo_2690_CARGA%20%20Y%20DESCARGA%2092-25%20SEPTIEMBRE%202025.pdf</t>
  </si>
  <si>
    <t>https://nuevatransparencia.guadalupe.gob.mx/cms/documentosTransparenciaLinks/305/109/anexo_2691_CARGA%20%20Y%20DESCARGA%2093-25%20SEPTIEMBRE%202025.pdf</t>
  </si>
  <si>
    <t>https://nuevatransparencia.guadalupe.gob.mx/cms/documentosTransparenciaLinks/305/109/anexo_2692_CARGA%20%20Y%20DESCARGA%2094-25%20SEPTIEMBRE%202025.pdf</t>
  </si>
  <si>
    <t>https://nuevatransparencia.guadalupe.gob.mx/cms/documentosTransparenciaLinks/305/109/anexo_2693_CARGA%20%20Y%20DESCARGA%2095-25%20SEPTIEMBRE%202025.pdf</t>
  </si>
  <si>
    <t>https://nuevatransparencia.guadalupe.gob.mx/cms/documentosTransparenciaLinks/305/109/anexo_2710_192-25%20EXCLUSIVO%20RESIDENCIAL%20SEPTIEMBRE%202025.pdf</t>
  </si>
  <si>
    <t>https://nuevatransparencia.guadalupe.gob.mx/cms/documentosTransparenciaLinks/305/109/anexo_2709_191-25%20EXCLUSIVO%20RESIDENCIAL%20SEPTIEMBRE%202025.pdf</t>
  </si>
  <si>
    <t>https://nuevatransparencia.guadalupe.gob.mx/cms/documentosTransparenciaLinks/305/109/anexo_2706_187-25%20EXCLUSIVO%20RESIDENCIAL%20SEPTIEMBRE%202025.pdf</t>
  </si>
  <si>
    <t>https://nuevatransparencia.guadalupe.gob.mx/cms/documentosTransparenciaLinks/305/109/anexo_2697_172-25%20EXCLUSIVO%20RESIDENCIAL%20SEPTIEMBRE%202025.pdf</t>
  </si>
  <si>
    <t>https://nuevatransparencia.guadalupe.gob.mx/cms/documentosTransparenciaLinks/305/109/anexo_2708_189-25%20EXCLUSIVO%20RESIDENCIAL%20SEPTIEMBRE%202025.pdf</t>
  </si>
  <si>
    <t>https://nuevatransparencia.guadalupe.gob.mx/cms/documentosTransparenciaLinks/305/109/anexo_2703_184-25%20EXCLUSIVO%20RESIDENCIAL%20SEPTIEMBRE%202025.pdf</t>
  </si>
  <si>
    <t>https://nuevatransparencia.guadalupe.gob.mx/cms/documentosTransparenciaLinks/305/109/anexo_2707_188-25%20EXCLUSIVO%20RESIDENCIAL%20SEPTIEMBRE%202025.pdf</t>
  </si>
  <si>
    <t>https://nuevatransparencia.guadalupe.gob.mx/cms/documentosTransparenciaLinks/305/109/anexo_2705_186-25%20EXCLUSIVO%20RESIDENCIAL%20SEPTIEMBRE%202025.pdf</t>
  </si>
  <si>
    <t>https://nuevatransparencia.guadalupe.gob.mx/cms/documentosTransparenciaLinks/305/109/anexo_2696_157-25%20EXCLUSIVO%20RESIDENCIAL%20SEPTIEMBRE%202025.pdf</t>
  </si>
  <si>
    <t>https://nuevatransparencia.guadalupe.gob.mx/cms/documentosTransparenciaLinks/305/109/anexo_2701_181-25%20EXCLUSIVO%20COMERCIAL%20SEPTIEMBRE%202025.pdf</t>
  </si>
  <si>
    <t>https://nuevatransparencia.guadalupe.gob.mx/cms/documentosTransparenciaLinks/305/109/anexo_2694_129-25%20EXCLUSIVO%20RESIDENCIAL%20SEPTIEMBRE%202025.pdf</t>
  </si>
  <si>
    <t>https://nuevatransparencia.guadalupe.gob.mx/cms/documentosTransparenciaLinks/305/109/anexo_2702_183-25%20EXCLUSIVO%20RESIDENCIAL%20SEPTIEMBRE%202025.pdf</t>
  </si>
  <si>
    <t>https://nuevatransparencia.guadalupe.gob.mx/cms/documentosTransparenciaLinks/305/109/anexo_2704_185-25%20EXCLUSIVO%20RESIDENCIAL%20SEPTIEMBRE%202025.pdf</t>
  </si>
  <si>
    <t>https://nuevatransparencia.guadalupe.gob.mx/cms/documentosTransparenciaLinks/305/109/anexo_2699_179-25%20EXCLUSIVO%20RESIDENCIAL%20SEPTIEMBRE%202025.pdf</t>
  </si>
  <si>
    <t>https://nuevatransparencia.guadalupe.gob.mx/cms/documentosTransparenciaLinks/305/109/anexo_2700_180-25%20EXCLUSIVO%20RESIDENCIAL%20SEPTIEMBRE%202025.pdf</t>
  </si>
  <si>
    <t>https://nuevatransparencia.guadalupe.gob.mx/cms/documentosTransparenciaLinks/305/109/anexo_2698_173-25%20EXCLUSIVO%20RESIDENCIAL%20SEPTIEMBRE%202025.pdf</t>
  </si>
  <si>
    <t>https://nuevatransparencia.guadalupe.gob.mx/cms/documentosTransparenciaLinks/305/109/anexo_2695_133-25%20EXCLUSIVO%20RESIDENCIAL%20SEPTIEMBRE%202025.pdf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</si>
</sst>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#,##0.00_ ;[Red]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7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8" fontId="0" fillId="0" borderId="0" xfId="0" applyNumberFormat="1"/>
    <xf numFmtId="0" fontId="4" fillId="0" borderId="0" xfId="0" applyFont="1" applyAlignment="1">
      <alignment vertical="center" wrapText="1"/>
    </xf>
    <xf numFmtId="17" fontId="0" fillId="0" borderId="0" xfId="0" applyNumberFormat="1" applyAlignment="1">
      <alignment horizontal="left"/>
    </xf>
    <xf numFmtId="0" fontId="5" fillId="0" borderId="0" xfId="1"/>
    <xf numFmtId="0" fontId="0" fillId="0" borderId="0" xfId="0" applyAlignment="1">
      <alignment horizontal="left"/>
    </xf>
    <xf numFmtId="0" fontId="5" fillId="0" borderId="0" xfId="1" applyAlignment="1">
      <alignment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0" fontId="5" fillId="0" borderId="0" xfId="1" applyFill="1"/>
    <xf numFmtId="8" fontId="0" fillId="0" borderId="0" xfId="0" applyNumberFormat="1" applyFill="1"/>
    <xf numFmtId="0" fontId="4" fillId="0" borderId="0" xfId="0" applyFont="1" applyFill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uevatransparencia.guadalupe.gob.mx/cms/documentosTransparenciaLinks/305/109/anexo_2698_173-25%20EXCLUSIVO%20RESIDENCIAL%20SEPTIEMBRE%202025.pdf" TargetMode="External"/><Relationship Id="rId3" Type="http://schemas.openxmlformats.org/officeDocument/2006/relationships/hyperlink" Target="https://nuevatransparencia.guadalupe.gob.mx/cms/documentosTransparenciaLinks/305/109/anexo_2708_189-25%20EXCLUSIVO%20RESIDENCIAL%20SEPTIEMBRE%202025.pdf" TargetMode="External"/><Relationship Id="rId7" Type="http://schemas.openxmlformats.org/officeDocument/2006/relationships/hyperlink" Target="https://nuevatransparencia.guadalupe.gob.mx/cms/documentosTransparenciaLinks/305/109/anexo_2700_180-25%20EXCLUSIVO%20RESIDENCIAL%20SEPTIEMBRE%202025.pdf" TargetMode="External"/><Relationship Id="rId2" Type="http://schemas.openxmlformats.org/officeDocument/2006/relationships/hyperlink" Target="https://nuevatransparencia.guadalupe.gob.mx/cms/documentosTransparenciaLinks/305/109/anexo_2668_CIERRE%20DE%20CALLE%20%20172-25%20%20SEPTIEMBRE%202025.pdf" TargetMode="External"/><Relationship Id="rId1" Type="http://schemas.openxmlformats.org/officeDocument/2006/relationships/hyperlink" Target="https://nuevatransparencia.guadalupe.gob.mx/cms/documentosTransparenciaLinks/305/109/anexo_2709_191-25%20EXCLUSIVO%20RESIDENCIAL%20SEPTIEMBRE%202025.pdf" TargetMode="External"/><Relationship Id="rId6" Type="http://schemas.openxmlformats.org/officeDocument/2006/relationships/hyperlink" Target="https://nuevatransparencia.guadalupe.gob.mx/cms/documentosTransparenciaLinks/305/109/anexo_2707_188-25%20EXCLUSIVO%20RESIDENCIAL%20SEPTIEMBRE%202025.pdf" TargetMode="External"/><Relationship Id="rId5" Type="http://schemas.openxmlformats.org/officeDocument/2006/relationships/hyperlink" Target="https://nuevatransparencia.guadalupe.gob.mx/cms/documentosTransparenciaLinks/305/109/anexo_2706_187-25%20EXCLUSIVO%20RESIDENCIAL%20SEPTIEMBRE%20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nuevatransparencia.guadalupe.gob.mx/cms/documentosTransparenciaLinks/305/109/anexo_2699_179-25%20EXCLUSIVO%20RESIDENCIAL%20SEPTIEMBRE%202025.pdf" TargetMode="External"/><Relationship Id="rId9" Type="http://schemas.openxmlformats.org/officeDocument/2006/relationships/hyperlink" Target="https://nuevatransparencia.guadalupe.gob.mx/cms/documentosTransparenciaLinks/305/109/anexo_2695_133-25%20EXCLUSIVO%20RESIDENCIAL%20SEPTIEMBR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9"/>
  <sheetViews>
    <sheetView tabSelected="1" topLeftCell="N2" zoomScale="75" zoomScaleNormal="75" workbookViewId="0">
      <selection activeCell="Z11" sqref="Z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6.5703125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2025</v>
      </c>
      <c r="B8" s="4">
        <v>45901</v>
      </c>
      <c r="C8" s="4">
        <v>45930</v>
      </c>
      <c r="D8" t="s">
        <v>78</v>
      </c>
      <c r="E8" t="s">
        <v>170</v>
      </c>
      <c r="F8" t="s">
        <v>97</v>
      </c>
      <c r="G8" s="3" t="s">
        <v>98</v>
      </c>
      <c r="H8" t="s">
        <v>99</v>
      </c>
      <c r="I8" t="s">
        <v>83</v>
      </c>
      <c r="J8" t="str">
        <f>+Tabla_590155!B4</f>
        <v>JOSE ANTONIO</v>
      </c>
      <c r="K8" t="str">
        <f>+Tabla_590155!C4</f>
        <v>NAVARRO</v>
      </c>
      <c r="L8" t="str">
        <f>+Tabla_590155!D4</f>
        <v>ALVIDREZ</v>
      </c>
      <c r="M8" t="s">
        <v>86</v>
      </c>
      <c r="N8" t="s">
        <v>101</v>
      </c>
      <c r="O8">
        <f>+Tabla_590155!A4</f>
        <v>1</v>
      </c>
      <c r="P8" s="4">
        <v>45902</v>
      </c>
      <c r="Q8" s="4">
        <v>45903</v>
      </c>
      <c r="R8" t="s">
        <v>102</v>
      </c>
      <c r="S8" s="8" t="s">
        <v>254</v>
      </c>
      <c r="T8" s="5">
        <v>316.8</v>
      </c>
      <c r="U8" s="5">
        <f t="shared" ref="U8:U51" si="0">+T8</f>
        <v>316.8</v>
      </c>
      <c r="Y8" t="s">
        <v>89</v>
      </c>
      <c r="AA8" t="s">
        <v>103</v>
      </c>
      <c r="AB8" s="4">
        <v>45930</v>
      </c>
      <c r="AC8" s="6" t="s">
        <v>104</v>
      </c>
    </row>
    <row r="9" spans="1:29" ht="45" x14ac:dyDescent="0.25">
      <c r="A9">
        <v>2025</v>
      </c>
      <c r="B9" s="4">
        <v>45901</v>
      </c>
      <c r="C9" s="4">
        <v>45930</v>
      </c>
      <c r="D9" t="s">
        <v>78</v>
      </c>
      <c r="E9" t="s">
        <v>171</v>
      </c>
      <c r="F9" t="s">
        <v>97</v>
      </c>
      <c r="G9" s="3" t="s">
        <v>98</v>
      </c>
      <c r="H9" t="s">
        <v>99</v>
      </c>
      <c r="I9" t="s">
        <v>83</v>
      </c>
      <c r="J9" t="str">
        <f>+Tabla_590155!B5</f>
        <v>OSCAR MARIO</v>
      </c>
      <c r="K9" t="str">
        <f>+Tabla_590155!C5</f>
        <v xml:space="preserve">TOVAR </v>
      </c>
      <c r="L9" t="str">
        <f>+Tabla_590155!D5</f>
        <v>QUINTANILLA</v>
      </c>
      <c r="M9" t="s">
        <v>86</v>
      </c>
      <c r="N9" t="s">
        <v>101</v>
      </c>
      <c r="O9">
        <f>+Tabla_590155!A5</f>
        <v>2</v>
      </c>
      <c r="P9" s="4">
        <v>45915</v>
      </c>
      <c r="Q9" s="4">
        <v>45919</v>
      </c>
      <c r="R9" t="s">
        <v>102</v>
      </c>
      <c r="S9" s="8" t="s">
        <v>255</v>
      </c>
      <c r="T9" s="5">
        <v>4752</v>
      </c>
      <c r="U9" s="5">
        <f t="shared" si="0"/>
        <v>4752</v>
      </c>
      <c r="Y9" t="s">
        <v>89</v>
      </c>
      <c r="AA9" t="s">
        <v>103</v>
      </c>
      <c r="AB9" s="4">
        <v>45930</v>
      </c>
      <c r="AC9" s="6" t="s">
        <v>104</v>
      </c>
    </row>
    <row r="10" spans="1:29" ht="45" x14ac:dyDescent="0.25">
      <c r="A10">
        <v>2025</v>
      </c>
      <c r="B10" s="4">
        <v>45901</v>
      </c>
      <c r="C10" s="4">
        <v>45930</v>
      </c>
      <c r="D10" t="s">
        <v>78</v>
      </c>
      <c r="E10" t="s">
        <v>172</v>
      </c>
      <c r="F10" t="s">
        <v>97</v>
      </c>
      <c r="G10" s="3" t="s">
        <v>98</v>
      </c>
      <c r="H10" t="s">
        <v>99</v>
      </c>
      <c r="I10" t="s">
        <v>83</v>
      </c>
      <c r="J10" t="str">
        <f>+Tabla_590155!B6</f>
        <v>ADRIANA VERONICA</v>
      </c>
      <c r="K10" t="str">
        <f>+Tabla_590155!C6</f>
        <v xml:space="preserve">RIVERA </v>
      </c>
      <c r="L10" t="str">
        <f>+Tabla_590155!D6</f>
        <v>VARGAS</v>
      </c>
      <c r="M10" t="s">
        <v>87</v>
      </c>
      <c r="N10" t="s">
        <v>101</v>
      </c>
      <c r="O10">
        <f>+Tabla_590155!A6</f>
        <v>3</v>
      </c>
      <c r="P10" s="4">
        <v>45922</v>
      </c>
      <c r="Q10" s="4">
        <v>45929</v>
      </c>
      <c r="R10" t="s">
        <v>102</v>
      </c>
      <c r="S10" s="8" t="s">
        <v>256</v>
      </c>
      <c r="T10" s="5">
        <v>7603.2</v>
      </c>
      <c r="U10" s="5">
        <f t="shared" si="0"/>
        <v>7603.2</v>
      </c>
      <c r="Y10" t="s">
        <v>89</v>
      </c>
      <c r="AA10" t="s">
        <v>103</v>
      </c>
      <c r="AB10" s="4">
        <v>45930</v>
      </c>
      <c r="AC10" s="6" t="s">
        <v>104</v>
      </c>
    </row>
    <row r="11" spans="1:29" ht="45" x14ac:dyDescent="0.25">
      <c r="A11">
        <v>2025</v>
      </c>
      <c r="B11" s="4">
        <v>45901</v>
      </c>
      <c r="C11" s="4">
        <v>45930</v>
      </c>
      <c r="D11" t="s">
        <v>78</v>
      </c>
      <c r="E11" t="s">
        <v>173</v>
      </c>
      <c r="F11" t="s">
        <v>97</v>
      </c>
      <c r="G11" s="3" t="s">
        <v>98</v>
      </c>
      <c r="H11" t="s">
        <v>99</v>
      </c>
      <c r="I11" t="s">
        <v>83</v>
      </c>
      <c r="J11" t="str">
        <f>+Tabla_590155!B7</f>
        <v xml:space="preserve">GREGORIO </v>
      </c>
      <c r="K11" t="str">
        <f>+Tabla_590155!C7</f>
        <v>MARTINEZ</v>
      </c>
      <c r="L11" t="str">
        <f>+Tabla_590155!D7</f>
        <v>IBARRA</v>
      </c>
      <c r="M11" t="s">
        <v>86</v>
      </c>
      <c r="N11" t="s">
        <v>101</v>
      </c>
      <c r="O11">
        <f>+Tabla_590155!A7</f>
        <v>4</v>
      </c>
      <c r="P11" s="4">
        <v>45906</v>
      </c>
      <c r="Q11" s="4">
        <v>45906</v>
      </c>
      <c r="R11" t="s">
        <v>102</v>
      </c>
      <c r="S11" s="8" t="s">
        <v>257</v>
      </c>
      <c r="T11" s="5">
        <v>158.4</v>
      </c>
      <c r="U11" s="5">
        <f t="shared" si="0"/>
        <v>158.4</v>
      </c>
      <c r="Y11" t="s">
        <v>89</v>
      </c>
      <c r="AA11" t="s">
        <v>103</v>
      </c>
      <c r="AB11" s="4">
        <v>45930</v>
      </c>
      <c r="AC11" s="6" t="s">
        <v>104</v>
      </c>
    </row>
    <row r="12" spans="1:29" ht="45" x14ac:dyDescent="0.25">
      <c r="A12">
        <v>2025</v>
      </c>
      <c r="B12" s="4">
        <v>45901</v>
      </c>
      <c r="C12" s="4">
        <v>45930</v>
      </c>
      <c r="D12" t="s">
        <v>78</v>
      </c>
      <c r="E12" t="s">
        <v>174</v>
      </c>
      <c r="F12" t="s">
        <v>97</v>
      </c>
      <c r="G12" s="3" t="s">
        <v>98</v>
      </c>
      <c r="H12" t="s">
        <v>99</v>
      </c>
      <c r="I12" t="s">
        <v>83</v>
      </c>
      <c r="J12" t="str">
        <f>+Tabla_590155!B8</f>
        <v xml:space="preserve">MARTHA </v>
      </c>
      <c r="K12" t="str">
        <f>+Tabla_590155!C8</f>
        <v>CAMACHO</v>
      </c>
      <c r="L12" t="str">
        <f>+Tabla_590155!D8</f>
        <v>MARTINEZ</v>
      </c>
      <c r="M12" t="s">
        <v>87</v>
      </c>
      <c r="N12" t="s">
        <v>101</v>
      </c>
      <c r="O12">
        <f>+Tabla_590155!A8</f>
        <v>5</v>
      </c>
      <c r="P12" s="4">
        <v>45935</v>
      </c>
      <c r="Q12" s="4">
        <v>45935</v>
      </c>
      <c r="R12" t="s">
        <v>102</v>
      </c>
      <c r="S12" s="8" t="s">
        <v>258</v>
      </c>
      <c r="T12" s="5">
        <v>158.4</v>
      </c>
      <c r="U12" s="5">
        <f t="shared" si="0"/>
        <v>158.4</v>
      </c>
      <c r="Y12" t="s">
        <v>89</v>
      </c>
      <c r="AA12" t="s">
        <v>103</v>
      </c>
      <c r="AB12" s="4">
        <v>45930</v>
      </c>
      <c r="AC12" s="6" t="s">
        <v>104</v>
      </c>
    </row>
    <row r="13" spans="1:29" ht="45" x14ac:dyDescent="0.25">
      <c r="A13">
        <v>2025</v>
      </c>
      <c r="B13" s="4">
        <v>45901</v>
      </c>
      <c r="C13" s="4">
        <v>45930</v>
      </c>
      <c r="D13" t="s">
        <v>78</v>
      </c>
      <c r="E13" t="s">
        <v>175</v>
      </c>
      <c r="F13" t="s">
        <v>97</v>
      </c>
      <c r="G13" s="3" t="s">
        <v>98</v>
      </c>
      <c r="H13" t="s">
        <v>99</v>
      </c>
      <c r="I13" t="s">
        <v>83</v>
      </c>
      <c r="J13" t="str">
        <f>+Tabla_590155!B9</f>
        <v>JOSE GUADALUPE</v>
      </c>
      <c r="K13" t="str">
        <f>+Tabla_590155!C9</f>
        <v xml:space="preserve">SILLER </v>
      </c>
      <c r="L13" t="str">
        <f>+Tabla_590155!D9</f>
        <v>MARTINEZ</v>
      </c>
      <c r="M13" t="s">
        <v>86</v>
      </c>
      <c r="N13" t="s">
        <v>101</v>
      </c>
      <c r="O13">
        <f>+Tabla_590155!A9</f>
        <v>6</v>
      </c>
      <c r="P13" s="4">
        <v>45915</v>
      </c>
      <c r="Q13" s="4">
        <v>45925</v>
      </c>
      <c r="R13" t="s">
        <v>102</v>
      </c>
      <c r="S13" s="8" t="s">
        <v>259</v>
      </c>
      <c r="T13" s="5">
        <v>10454.4</v>
      </c>
      <c r="U13" s="5">
        <f t="shared" si="0"/>
        <v>10454.4</v>
      </c>
      <c r="Y13" t="s">
        <v>89</v>
      </c>
      <c r="AA13" t="s">
        <v>103</v>
      </c>
      <c r="AB13" s="4">
        <v>45930</v>
      </c>
      <c r="AC13" s="6" t="s">
        <v>104</v>
      </c>
    </row>
    <row r="14" spans="1:29" ht="45" x14ac:dyDescent="0.25">
      <c r="A14">
        <v>2025</v>
      </c>
      <c r="B14" s="4">
        <v>45901</v>
      </c>
      <c r="C14" s="4">
        <v>45930</v>
      </c>
      <c r="D14" t="s">
        <v>78</v>
      </c>
      <c r="E14" t="s">
        <v>176</v>
      </c>
      <c r="F14" t="s">
        <v>97</v>
      </c>
      <c r="G14" s="3" t="s">
        <v>98</v>
      </c>
      <c r="H14" t="s">
        <v>99</v>
      </c>
      <c r="I14" t="s">
        <v>83</v>
      </c>
      <c r="J14" t="str">
        <f>+Tabla_590155!B10</f>
        <v>YESENIA PEREGRINA</v>
      </c>
      <c r="K14" t="str">
        <f>+Tabla_590155!C10</f>
        <v xml:space="preserve">CHAVIRA </v>
      </c>
      <c r="L14" t="str">
        <f>+Tabla_590155!D10</f>
        <v>GONZALEZ</v>
      </c>
      <c r="M14" t="s">
        <v>87</v>
      </c>
      <c r="N14" t="s">
        <v>101</v>
      </c>
      <c r="O14">
        <f>+Tabla_590155!A10</f>
        <v>7</v>
      </c>
      <c r="P14" s="4">
        <v>45913</v>
      </c>
      <c r="Q14" s="4">
        <v>45913</v>
      </c>
      <c r="R14" t="s">
        <v>102</v>
      </c>
      <c r="S14" s="8" t="s">
        <v>260</v>
      </c>
      <c r="T14" s="5">
        <v>158.4</v>
      </c>
      <c r="U14" s="5">
        <f t="shared" si="0"/>
        <v>158.4</v>
      </c>
      <c r="Y14" t="s">
        <v>89</v>
      </c>
      <c r="AA14" t="s">
        <v>103</v>
      </c>
      <c r="AB14" s="4">
        <v>45930</v>
      </c>
      <c r="AC14" s="6" t="s">
        <v>104</v>
      </c>
    </row>
    <row r="15" spans="1:29" ht="45" x14ac:dyDescent="0.25">
      <c r="A15">
        <v>2025</v>
      </c>
      <c r="B15" s="4">
        <v>45901</v>
      </c>
      <c r="C15" s="4">
        <v>45930</v>
      </c>
      <c r="D15" t="s">
        <v>78</v>
      </c>
      <c r="E15" t="s">
        <v>177</v>
      </c>
      <c r="F15" t="s">
        <v>97</v>
      </c>
      <c r="G15" s="3" t="s">
        <v>98</v>
      </c>
      <c r="H15" t="s">
        <v>99</v>
      </c>
      <c r="I15" t="s">
        <v>83</v>
      </c>
      <c r="J15" t="str">
        <f>+Tabla_590155!B11</f>
        <v xml:space="preserve">ISRAEL </v>
      </c>
      <c r="K15" t="str">
        <f>+Tabla_590155!C11</f>
        <v xml:space="preserve">ARTEAGA </v>
      </c>
      <c r="L15" t="str">
        <f>+Tabla_590155!D11</f>
        <v>GAMBOA</v>
      </c>
      <c r="M15" t="s">
        <v>86</v>
      </c>
      <c r="N15" t="s">
        <v>101</v>
      </c>
      <c r="O15">
        <f>+Tabla_590155!A11</f>
        <v>8</v>
      </c>
      <c r="P15" s="4">
        <v>45917</v>
      </c>
      <c r="Q15" s="4">
        <v>45918</v>
      </c>
      <c r="R15" t="s">
        <v>102</v>
      </c>
      <c r="S15" s="8" t="s">
        <v>261</v>
      </c>
      <c r="T15" s="5">
        <v>950.4</v>
      </c>
      <c r="U15" s="5">
        <f t="shared" si="0"/>
        <v>950.4</v>
      </c>
      <c r="Y15" t="s">
        <v>89</v>
      </c>
      <c r="AA15" t="s">
        <v>103</v>
      </c>
      <c r="AB15" s="4">
        <v>45930</v>
      </c>
      <c r="AC15" s="6" t="s">
        <v>104</v>
      </c>
    </row>
    <row r="16" spans="1:29" ht="45" x14ac:dyDescent="0.25">
      <c r="A16">
        <v>2025</v>
      </c>
      <c r="B16" s="4">
        <v>45901</v>
      </c>
      <c r="C16" s="4">
        <v>45930</v>
      </c>
      <c r="D16" t="s">
        <v>78</v>
      </c>
      <c r="E16" t="s">
        <v>178</v>
      </c>
      <c r="F16" t="s">
        <v>97</v>
      </c>
      <c r="G16" s="3" t="s">
        <v>98</v>
      </c>
      <c r="H16" t="s">
        <v>99</v>
      </c>
      <c r="I16" t="s">
        <v>83</v>
      </c>
      <c r="J16" t="str">
        <f>+Tabla_590155!B12</f>
        <v>ROSA GABRIELA</v>
      </c>
      <c r="K16" t="str">
        <f>+Tabla_590155!C12</f>
        <v>MARTINEZ</v>
      </c>
      <c r="L16" t="str">
        <f>+Tabla_590155!D12</f>
        <v>GONZALEZ</v>
      </c>
      <c r="M16" t="s">
        <v>87</v>
      </c>
      <c r="N16" t="s">
        <v>101</v>
      </c>
      <c r="O16">
        <f>+Tabla_590155!A12</f>
        <v>9</v>
      </c>
      <c r="P16" s="4">
        <v>45918</v>
      </c>
      <c r="Q16" s="4">
        <v>45918</v>
      </c>
      <c r="R16" t="s">
        <v>102</v>
      </c>
      <c r="S16" s="8" t="s">
        <v>262</v>
      </c>
      <c r="T16" s="5">
        <v>158.4</v>
      </c>
      <c r="U16" s="5">
        <f t="shared" si="0"/>
        <v>158.4</v>
      </c>
      <c r="Y16" t="s">
        <v>89</v>
      </c>
      <c r="AA16" t="s">
        <v>103</v>
      </c>
      <c r="AB16" s="4">
        <v>45930</v>
      </c>
      <c r="AC16" s="6" t="s">
        <v>104</v>
      </c>
    </row>
    <row r="17" spans="1:29" ht="45" x14ac:dyDescent="0.25">
      <c r="A17">
        <v>2025</v>
      </c>
      <c r="B17" s="4">
        <v>45901</v>
      </c>
      <c r="C17" s="4">
        <v>45930</v>
      </c>
      <c r="D17" t="s">
        <v>78</v>
      </c>
      <c r="E17" t="s">
        <v>179</v>
      </c>
      <c r="F17" t="s">
        <v>97</v>
      </c>
      <c r="G17" s="3" t="s">
        <v>98</v>
      </c>
      <c r="H17" t="s">
        <v>99</v>
      </c>
      <c r="I17" t="s">
        <v>83</v>
      </c>
      <c r="J17" t="str">
        <f>+Tabla_590155!B13</f>
        <v xml:space="preserve">MARIA SILVIA </v>
      </c>
      <c r="K17" t="str">
        <f>+Tabla_590155!C13</f>
        <v xml:space="preserve">MORADO </v>
      </c>
      <c r="L17" t="str">
        <f>+Tabla_590155!D13</f>
        <v>HERRERA</v>
      </c>
      <c r="M17" t="s">
        <v>87</v>
      </c>
      <c r="N17" t="s">
        <v>101</v>
      </c>
      <c r="O17">
        <f>+Tabla_590155!A13</f>
        <v>10</v>
      </c>
      <c r="P17" s="4">
        <v>45913</v>
      </c>
      <c r="Q17" s="4">
        <v>45913</v>
      </c>
      <c r="R17" t="s">
        <v>102</v>
      </c>
      <c r="S17" s="8" t="s">
        <v>263</v>
      </c>
      <c r="T17" s="5">
        <v>158.4</v>
      </c>
      <c r="U17" s="5">
        <f t="shared" si="0"/>
        <v>158.4</v>
      </c>
      <c r="Y17" t="s">
        <v>89</v>
      </c>
      <c r="AA17" t="s">
        <v>103</v>
      </c>
      <c r="AB17" s="4">
        <v>45930</v>
      </c>
      <c r="AC17" s="6" t="s">
        <v>104</v>
      </c>
    </row>
    <row r="18" spans="1:29" ht="45" x14ac:dyDescent="0.25">
      <c r="A18">
        <v>2025</v>
      </c>
      <c r="B18" s="4">
        <v>45901</v>
      </c>
      <c r="C18" s="4">
        <v>45930</v>
      </c>
      <c r="D18" t="s">
        <v>78</v>
      </c>
      <c r="E18" t="s">
        <v>182</v>
      </c>
      <c r="F18" t="s">
        <v>97</v>
      </c>
      <c r="G18" s="3" t="s">
        <v>98</v>
      </c>
      <c r="H18" t="s">
        <v>99</v>
      </c>
      <c r="I18" t="s">
        <v>83</v>
      </c>
      <c r="J18" t="str">
        <f>+Tabla_590155!B14</f>
        <v>LYDIA CONCEPCION</v>
      </c>
      <c r="K18" t="str">
        <f>+Tabla_590155!C14</f>
        <v>RIVERO</v>
      </c>
      <c r="L18" t="str">
        <f>+Tabla_590155!D14</f>
        <v>ALANIS</v>
      </c>
      <c r="M18" t="s">
        <v>87</v>
      </c>
      <c r="N18" t="s">
        <v>101</v>
      </c>
      <c r="O18">
        <f>+Tabla_590155!A14</f>
        <v>11</v>
      </c>
      <c r="P18" s="4">
        <v>45917</v>
      </c>
      <c r="Q18" s="4">
        <v>45919</v>
      </c>
      <c r="R18" t="s">
        <v>102</v>
      </c>
      <c r="S18" s="8" t="s">
        <v>264</v>
      </c>
      <c r="T18" s="5">
        <v>2851.2</v>
      </c>
      <c r="U18" s="5">
        <f t="shared" si="0"/>
        <v>2851.2</v>
      </c>
      <c r="Y18" t="s">
        <v>89</v>
      </c>
      <c r="AA18" t="s">
        <v>103</v>
      </c>
      <c r="AB18" s="4">
        <v>45930</v>
      </c>
      <c r="AC18" s="6" t="s">
        <v>104</v>
      </c>
    </row>
    <row r="19" spans="1:29" s="15" customFormat="1" ht="45" x14ac:dyDescent="0.25">
      <c r="A19" s="15">
        <v>2025</v>
      </c>
      <c r="B19" s="16">
        <v>45901</v>
      </c>
      <c r="C19" s="16">
        <v>45930</v>
      </c>
      <c r="D19" s="15" t="s">
        <v>78</v>
      </c>
      <c r="E19" s="15" t="s">
        <v>181</v>
      </c>
      <c r="F19" s="15" t="s">
        <v>97</v>
      </c>
      <c r="G19" s="17" t="s">
        <v>98</v>
      </c>
      <c r="H19" s="15" t="s">
        <v>99</v>
      </c>
      <c r="I19" s="15" t="s">
        <v>83</v>
      </c>
      <c r="J19" s="15" t="str">
        <f>+Tabla_590155!B15</f>
        <v>DIANA</v>
      </c>
      <c r="K19" s="15" t="str">
        <f>+Tabla_590155!C15</f>
        <v>BEETON</v>
      </c>
      <c r="L19" s="15" t="str">
        <f>+Tabla_590155!D15</f>
        <v>PEREZ</v>
      </c>
      <c r="M19" s="15" t="s">
        <v>87</v>
      </c>
      <c r="N19" s="15" t="s">
        <v>101</v>
      </c>
      <c r="O19" s="15">
        <f>+Tabla_590155!A15</f>
        <v>12</v>
      </c>
      <c r="P19" s="16">
        <v>45914</v>
      </c>
      <c r="Q19" s="16">
        <v>45914</v>
      </c>
      <c r="R19" s="15" t="s">
        <v>102</v>
      </c>
      <c r="S19" s="18" t="s">
        <v>265</v>
      </c>
      <c r="T19" s="19">
        <v>158.4</v>
      </c>
      <c r="U19" s="19">
        <f t="shared" si="0"/>
        <v>158.4</v>
      </c>
      <c r="Y19" s="15" t="s">
        <v>89</v>
      </c>
      <c r="AA19" s="15" t="s">
        <v>103</v>
      </c>
      <c r="AB19" s="4">
        <v>45930</v>
      </c>
      <c r="AC19" s="20" t="s">
        <v>104</v>
      </c>
    </row>
    <row r="20" spans="1:29" s="15" customFormat="1" ht="45" x14ac:dyDescent="0.25">
      <c r="A20" s="15">
        <v>2025</v>
      </c>
      <c r="B20" s="16">
        <v>45901</v>
      </c>
      <c r="C20" s="16">
        <v>45930</v>
      </c>
      <c r="D20" s="15" t="s">
        <v>78</v>
      </c>
      <c r="E20" s="15" t="s">
        <v>183</v>
      </c>
      <c r="F20" s="15" t="s">
        <v>107</v>
      </c>
      <c r="G20" s="17" t="s">
        <v>98</v>
      </c>
      <c r="H20" s="15" t="s">
        <v>99</v>
      </c>
      <c r="I20" s="15" t="s">
        <v>83</v>
      </c>
      <c r="J20" s="15" t="s">
        <v>101</v>
      </c>
      <c r="K20" s="15" t="s">
        <v>101</v>
      </c>
      <c r="L20" s="15" t="s">
        <v>101</v>
      </c>
      <c r="M20" s="15" t="s">
        <v>86</v>
      </c>
      <c r="N20" s="15" t="str">
        <f>+Tabla_590155!B16</f>
        <v>RYDER CAPTIAL S. DE R.L. DE C.V.</v>
      </c>
      <c r="O20" s="15">
        <f>+Tabla_590155!A16</f>
        <v>13</v>
      </c>
      <c r="P20" s="16">
        <v>45901</v>
      </c>
      <c r="Q20" s="16">
        <v>45990</v>
      </c>
      <c r="R20" s="15" t="s">
        <v>108</v>
      </c>
      <c r="S20" s="18" t="s">
        <v>266</v>
      </c>
      <c r="T20" s="19">
        <v>4242.75</v>
      </c>
      <c r="U20" s="19">
        <f t="shared" si="0"/>
        <v>4242.75</v>
      </c>
      <c r="Y20" s="15" t="s">
        <v>89</v>
      </c>
      <c r="AA20" s="15" t="s">
        <v>103</v>
      </c>
      <c r="AB20" s="4">
        <v>45930</v>
      </c>
      <c r="AC20" s="20" t="s">
        <v>105</v>
      </c>
    </row>
    <row r="21" spans="1:29" s="15" customFormat="1" ht="45" x14ac:dyDescent="0.25">
      <c r="A21" s="15">
        <v>2025</v>
      </c>
      <c r="B21" s="16">
        <v>45901</v>
      </c>
      <c r="C21" s="16">
        <v>45930</v>
      </c>
      <c r="D21" s="15" t="s">
        <v>78</v>
      </c>
      <c r="E21" s="15" t="s">
        <v>184</v>
      </c>
      <c r="F21" s="15" t="s">
        <v>107</v>
      </c>
      <c r="G21" s="17" t="s">
        <v>98</v>
      </c>
      <c r="H21" s="15" t="s">
        <v>99</v>
      </c>
      <c r="I21" s="15" t="s">
        <v>83</v>
      </c>
      <c r="J21" s="15" t="s">
        <v>101</v>
      </c>
      <c r="K21" s="15" t="s">
        <v>101</v>
      </c>
      <c r="L21" s="15" t="s">
        <v>101</v>
      </c>
      <c r="M21" s="15" t="s">
        <v>86</v>
      </c>
      <c r="N21" s="15" t="str">
        <f>+Tabla_590155!B17</f>
        <v>SERVICIOS ESPECIALIZADOS ALANIS S.A. DE C.V.</v>
      </c>
      <c r="O21" s="15">
        <f>+Tabla_590155!A17</f>
        <v>14</v>
      </c>
      <c r="P21" s="16">
        <v>45901</v>
      </c>
      <c r="Q21" s="16">
        <v>45990</v>
      </c>
      <c r="R21" s="15" t="s">
        <v>108</v>
      </c>
      <c r="S21" s="18" t="s">
        <v>267</v>
      </c>
      <c r="T21" s="19">
        <v>6788.4</v>
      </c>
      <c r="U21" s="19">
        <f t="shared" si="0"/>
        <v>6788.4</v>
      </c>
      <c r="Y21" s="15" t="s">
        <v>89</v>
      </c>
      <c r="AA21" s="15" t="s">
        <v>103</v>
      </c>
      <c r="AB21" s="4">
        <v>45930</v>
      </c>
      <c r="AC21" s="20" t="s">
        <v>105</v>
      </c>
    </row>
    <row r="22" spans="1:29" s="15" customFormat="1" ht="45" x14ac:dyDescent="0.25">
      <c r="A22" s="15">
        <v>2025</v>
      </c>
      <c r="B22" s="16">
        <v>45901</v>
      </c>
      <c r="C22" s="16">
        <v>45930</v>
      </c>
      <c r="D22" s="15" t="s">
        <v>78</v>
      </c>
      <c r="E22" s="15" t="s">
        <v>185</v>
      </c>
      <c r="F22" s="15" t="s">
        <v>107</v>
      </c>
      <c r="G22" s="17" t="s">
        <v>98</v>
      </c>
      <c r="H22" s="15" t="s">
        <v>99</v>
      </c>
      <c r="I22" s="15" t="s">
        <v>83</v>
      </c>
      <c r="J22" s="15" t="str">
        <f>+Tabla_590155!B18</f>
        <v>RUBEN</v>
      </c>
      <c r="K22" s="15" t="str">
        <f>+Tabla_590155!C18</f>
        <v>ALANIS</v>
      </c>
      <c r="L22" s="15" t="str">
        <f>+Tabla_590155!D18</f>
        <v>SALAZAR</v>
      </c>
      <c r="M22" s="15" t="s">
        <v>86</v>
      </c>
      <c r="N22" s="15" t="s">
        <v>101</v>
      </c>
      <c r="O22" s="15">
        <f>+Tabla_590155!A18</f>
        <v>15</v>
      </c>
      <c r="P22" s="16">
        <v>45902</v>
      </c>
      <c r="Q22" s="16">
        <v>45991</v>
      </c>
      <c r="R22" s="15" t="s">
        <v>108</v>
      </c>
      <c r="S22" s="18" t="s">
        <v>268</v>
      </c>
      <c r="T22" s="19">
        <v>3733.62</v>
      </c>
      <c r="U22" s="19">
        <f t="shared" si="0"/>
        <v>3733.62</v>
      </c>
      <c r="Y22" s="15" t="s">
        <v>89</v>
      </c>
      <c r="AA22" s="15" t="s">
        <v>103</v>
      </c>
      <c r="AB22" s="4">
        <v>45930</v>
      </c>
      <c r="AC22" s="20" t="s">
        <v>104</v>
      </c>
    </row>
    <row r="23" spans="1:29" s="15" customFormat="1" ht="45" x14ac:dyDescent="0.25">
      <c r="A23" s="15">
        <v>2025</v>
      </c>
      <c r="B23" s="16">
        <v>45901</v>
      </c>
      <c r="C23" s="16">
        <v>45930</v>
      </c>
      <c r="D23" s="15" t="s">
        <v>78</v>
      </c>
      <c r="E23" s="15" t="s">
        <v>186</v>
      </c>
      <c r="F23" s="15" t="s">
        <v>107</v>
      </c>
      <c r="G23" s="17" t="s">
        <v>98</v>
      </c>
      <c r="H23" s="15" t="s">
        <v>99</v>
      </c>
      <c r="I23" s="15" t="s">
        <v>83</v>
      </c>
      <c r="J23" s="15" t="str">
        <f>+Tabla_590155!B19</f>
        <v>BRENDA</v>
      </c>
      <c r="K23" s="15" t="str">
        <f>+Tabla_590155!C19</f>
        <v>ALANIS</v>
      </c>
      <c r="L23" s="15" t="str">
        <f>+Tabla_590155!D19</f>
        <v>SALDIVAR</v>
      </c>
      <c r="M23" s="15" t="s">
        <v>87</v>
      </c>
      <c r="N23" s="15" t="s">
        <v>101</v>
      </c>
      <c r="O23" s="15">
        <f>+Tabla_590155!A19</f>
        <v>16</v>
      </c>
      <c r="P23" s="16">
        <v>45902</v>
      </c>
      <c r="Q23" s="16">
        <v>45991</v>
      </c>
      <c r="R23" s="15" t="s">
        <v>108</v>
      </c>
      <c r="S23" s="18" t="s">
        <v>269</v>
      </c>
      <c r="T23" s="19">
        <v>3733.62</v>
      </c>
      <c r="U23" s="19">
        <f t="shared" si="0"/>
        <v>3733.62</v>
      </c>
      <c r="Y23" s="15" t="s">
        <v>89</v>
      </c>
      <c r="AA23" s="15" t="s">
        <v>103</v>
      </c>
      <c r="AB23" s="4">
        <v>45930</v>
      </c>
      <c r="AC23" s="20" t="s">
        <v>104</v>
      </c>
    </row>
    <row r="24" spans="1:29" s="15" customFormat="1" ht="45" x14ac:dyDescent="0.25">
      <c r="A24" s="15">
        <v>2025</v>
      </c>
      <c r="B24" s="16">
        <v>45901</v>
      </c>
      <c r="C24" s="16">
        <v>45930</v>
      </c>
      <c r="D24" s="15" t="s">
        <v>78</v>
      </c>
      <c r="E24" s="15" t="s">
        <v>187</v>
      </c>
      <c r="F24" s="15" t="s">
        <v>107</v>
      </c>
      <c r="G24" s="17" t="s">
        <v>98</v>
      </c>
      <c r="H24" s="15" t="s">
        <v>99</v>
      </c>
      <c r="I24" s="15" t="s">
        <v>83</v>
      </c>
      <c r="J24" s="15" t="str">
        <f>+Tabla_590155!B20</f>
        <v>RAUL</v>
      </c>
      <c r="K24" s="15" t="str">
        <f>+Tabla_590155!C20</f>
        <v>ALANIS</v>
      </c>
      <c r="L24" s="15" t="str">
        <f>+Tabla_590155!D20</f>
        <v>FERNANDEZ</v>
      </c>
      <c r="M24" s="15" t="s">
        <v>86</v>
      </c>
      <c r="N24" s="15" t="s">
        <v>126</v>
      </c>
      <c r="O24" s="15">
        <f>+Tabla_590155!A20</f>
        <v>17</v>
      </c>
      <c r="P24" s="16">
        <v>45902</v>
      </c>
      <c r="Q24" s="16">
        <v>45991</v>
      </c>
      <c r="R24" s="15" t="s">
        <v>108</v>
      </c>
      <c r="S24" s="18" t="s">
        <v>270</v>
      </c>
      <c r="T24" s="19">
        <v>3733.62</v>
      </c>
      <c r="U24" s="19">
        <f t="shared" ref="U24" si="1">+T24</f>
        <v>3733.62</v>
      </c>
      <c r="Y24" s="15" t="s">
        <v>89</v>
      </c>
      <c r="AA24" s="15" t="s">
        <v>103</v>
      </c>
      <c r="AB24" s="4">
        <v>45930</v>
      </c>
      <c r="AC24" s="20" t="s">
        <v>104</v>
      </c>
    </row>
    <row r="25" spans="1:29" s="15" customFormat="1" ht="45" x14ac:dyDescent="0.25">
      <c r="A25" s="15">
        <v>2025</v>
      </c>
      <c r="B25" s="16">
        <v>45901</v>
      </c>
      <c r="C25" s="16">
        <v>45930</v>
      </c>
      <c r="D25" s="15" t="s">
        <v>78</v>
      </c>
      <c r="E25" s="15" t="s">
        <v>188</v>
      </c>
      <c r="F25" s="15" t="s">
        <v>107</v>
      </c>
      <c r="G25" s="17" t="s">
        <v>98</v>
      </c>
      <c r="H25" s="15" t="s">
        <v>99</v>
      </c>
      <c r="I25" s="15" t="s">
        <v>83</v>
      </c>
      <c r="J25" s="15" t="str">
        <f>+Tabla_590155!B21</f>
        <v xml:space="preserve">RICARDO </v>
      </c>
      <c r="K25" s="15" t="str">
        <f>+Tabla_590155!C21</f>
        <v>ALANIS</v>
      </c>
      <c r="L25" s="15" t="str">
        <f>+Tabla_590155!D21</f>
        <v>SALAZAR</v>
      </c>
      <c r="M25" s="15" t="s">
        <v>86</v>
      </c>
      <c r="N25" s="15" t="s">
        <v>126</v>
      </c>
      <c r="O25" s="15">
        <f>+Tabla_590155!A21</f>
        <v>18</v>
      </c>
      <c r="P25" s="16">
        <v>45902</v>
      </c>
      <c r="Q25" s="16">
        <v>45991</v>
      </c>
      <c r="R25" s="15" t="s">
        <v>108</v>
      </c>
      <c r="S25" s="18" t="s">
        <v>271</v>
      </c>
      <c r="T25" s="19">
        <v>3733.62</v>
      </c>
      <c r="U25" s="19">
        <f t="shared" ref="U25:U33" si="2">+T25</f>
        <v>3733.62</v>
      </c>
      <c r="Y25" s="15" t="s">
        <v>89</v>
      </c>
      <c r="AA25" s="15" t="s">
        <v>103</v>
      </c>
      <c r="AB25" s="4">
        <v>45930</v>
      </c>
      <c r="AC25" s="20" t="s">
        <v>104</v>
      </c>
    </row>
    <row r="26" spans="1:29" s="15" customFormat="1" ht="45" x14ac:dyDescent="0.25">
      <c r="A26" s="15">
        <v>2025</v>
      </c>
      <c r="B26" s="16">
        <v>45901</v>
      </c>
      <c r="C26" s="16">
        <v>45930</v>
      </c>
      <c r="D26" s="15" t="s">
        <v>78</v>
      </c>
      <c r="E26" s="15" t="s">
        <v>189</v>
      </c>
      <c r="F26" s="15" t="s">
        <v>107</v>
      </c>
      <c r="G26" s="17" t="s">
        <v>98</v>
      </c>
      <c r="H26" s="15" t="s">
        <v>99</v>
      </c>
      <c r="I26" s="15" t="s">
        <v>83</v>
      </c>
      <c r="J26" s="15" t="s">
        <v>101</v>
      </c>
      <c r="K26" s="15" t="s">
        <v>101</v>
      </c>
      <c r="L26" s="15" t="s">
        <v>101</v>
      </c>
      <c r="M26" s="15" t="s">
        <v>86</v>
      </c>
      <c r="N26" s="15" t="str">
        <f>+Tabla_590155!B22</f>
        <v>MONTGOMERY GULF SERVICES S.A. DE C.V.</v>
      </c>
      <c r="O26" s="15">
        <f>+Tabla_590155!A22</f>
        <v>19</v>
      </c>
      <c r="P26" s="16">
        <v>45915</v>
      </c>
      <c r="Q26" s="16">
        <v>46004</v>
      </c>
      <c r="R26" s="15" t="s">
        <v>108</v>
      </c>
      <c r="S26" s="18" t="s">
        <v>272</v>
      </c>
      <c r="T26" s="19">
        <v>10182.6</v>
      </c>
      <c r="U26" s="19">
        <f t="shared" si="2"/>
        <v>10182.6</v>
      </c>
      <c r="Y26" s="15" t="s">
        <v>89</v>
      </c>
      <c r="AA26" s="15" t="s">
        <v>103</v>
      </c>
      <c r="AB26" s="4">
        <v>45930</v>
      </c>
      <c r="AC26" s="20" t="s">
        <v>105</v>
      </c>
    </row>
    <row r="27" spans="1:29" s="15" customFormat="1" ht="45" x14ac:dyDescent="0.25">
      <c r="A27" s="15">
        <v>2025</v>
      </c>
      <c r="B27" s="16">
        <v>45901</v>
      </c>
      <c r="C27" s="16">
        <v>45930</v>
      </c>
      <c r="D27" s="15" t="s">
        <v>78</v>
      </c>
      <c r="E27" s="15" t="s">
        <v>190</v>
      </c>
      <c r="F27" s="15" t="s">
        <v>107</v>
      </c>
      <c r="G27" s="17" t="s">
        <v>98</v>
      </c>
      <c r="H27" s="15" t="s">
        <v>99</v>
      </c>
      <c r="I27" s="15" t="s">
        <v>83</v>
      </c>
      <c r="J27" s="15" t="s">
        <v>101</v>
      </c>
      <c r="K27" s="15" t="s">
        <v>101</v>
      </c>
      <c r="L27" s="15" t="s">
        <v>101</v>
      </c>
      <c r="M27" s="15" t="s">
        <v>86</v>
      </c>
      <c r="N27" s="15" t="str">
        <f>+Tabla_590155!B23</f>
        <v>COMERCIALIZADORA TR ZONE S.A. DE C.V.</v>
      </c>
      <c r="O27" s="15">
        <f>+Tabla_590155!A23</f>
        <v>20</v>
      </c>
      <c r="P27" s="16">
        <v>45915</v>
      </c>
      <c r="Q27" s="16">
        <v>46004</v>
      </c>
      <c r="R27" s="15" t="s">
        <v>108</v>
      </c>
      <c r="S27" s="18" t="s">
        <v>273</v>
      </c>
      <c r="T27" s="19">
        <v>5091.3</v>
      </c>
      <c r="U27" s="19">
        <f t="shared" si="2"/>
        <v>5091.3</v>
      </c>
      <c r="Y27" s="15" t="s">
        <v>89</v>
      </c>
      <c r="AA27" s="15" t="s">
        <v>103</v>
      </c>
      <c r="AB27" s="4">
        <v>45930</v>
      </c>
      <c r="AC27" s="20" t="s">
        <v>105</v>
      </c>
    </row>
    <row r="28" spans="1:29" s="15" customFormat="1" ht="45" x14ac:dyDescent="0.25">
      <c r="A28" s="15">
        <v>2025</v>
      </c>
      <c r="B28" s="16">
        <v>45901</v>
      </c>
      <c r="C28" s="16">
        <v>45930</v>
      </c>
      <c r="D28" s="15" t="s">
        <v>78</v>
      </c>
      <c r="E28" s="15" t="s">
        <v>192</v>
      </c>
      <c r="F28" s="15" t="s">
        <v>107</v>
      </c>
      <c r="G28" s="17" t="s">
        <v>98</v>
      </c>
      <c r="H28" s="15" t="s">
        <v>99</v>
      </c>
      <c r="I28" s="15" t="s">
        <v>83</v>
      </c>
      <c r="J28" s="15" t="s">
        <v>101</v>
      </c>
      <c r="K28" s="15" t="s">
        <v>101</v>
      </c>
      <c r="L28" s="15" t="s">
        <v>101</v>
      </c>
      <c r="M28" s="15" t="s">
        <v>86</v>
      </c>
      <c r="N28" s="15" t="str">
        <f>+Tabla_590155!B24</f>
        <v>GYBSACO S.A. DE C.V.</v>
      </c>
      <c r="O28" s="15">
        <f>+Tabla_590155!A24</f>
        <v>21</v>
      </c>
      <c r="P28" s="16">
        <v>45917</v>
      </c>
      <c r="Q28" s="16">
        <v>46006</v>
      </c>
      <c r="R28" s="15" t="s">
        <v>108</v>
      </c>
      <c r="S28" s="18" t="s">
        <v>274</v>
      </c>
      <c r="T28" s="19">
        <v>5939.85</v>
      </c>
      <c r="U28" s="19">
        <f t="shared" si="2"/>
        <v>5939.85</v>
      </c>
      <c r="Y28" s="15" t="s">
        <v>89</v>
      </c>
      <c r="AA28" s="15" t="s">
        <v>103</v>
      </c>
      <c r="AB28" s="4">
        <v>45930</v>
      </c>
      <c r="AC28" s="20" t="s">
        <v>105</v>
      </c>
    </row>
    <row r="29" spans="1:29" s="15" customFormat="1" ht="45" x14ac:dyDescent="0.25">
      <c r="A29" s="15">
        <v>2025</v>
      </c>
      <c r="B29" s="16">
        <v>45901</v>
      </c>
      <c r="C29" s="16">
        <v>45930</v>
      </c>
      <c r="D29" s="15" t="s">
        <v>78</v>
      </c>
      <c r="E29" s="15" t="s">
        <v>193</v>
      </c>
      <c r="F29" s="15" t="s">
        <v>107</v>
      </c>
      <c r="G29" s="17" t="s">
        <v>98</v>
      </c>
      <c r="H29" s="15" t="s">
        <v>99</v>
      </c>
      <c r="I29" s="15" t="s">
        <v>83</v>
      </c>
      <c r="J29" s="15" t="s">
        <v>101</v>
      </c>
      <c r="K29" s="15" t="s">
        <v>101</v>
      </c>
      <c r="L29" s="15" t="s">
        <v>101</v>
      </c>
      <c r="M29" s="15" t="s">
        <v>86</v>
      </c>
      <c r="N29" s="15" t="str">
        <f>+Tabla_590155!B25</f>
        <v>COMERCIALZIADORA MAKOM</v>
      </c>
      <c r="O29" s="15">
        <f>+Tabla_590155!A25</f>
        <v>22</v>
      </c>
      <c r="P29" s="16">
        <v>45918</v>
      </c>
      <c r="Q29" s="16">
        <v>45947</v>
      </c>
      <c r="R29" s="15" t="s">
        <v>108</v>
      </c>
      <c r="S29" s="18" t="s">
        <v>275</v>
      </c>
      <c r="T29" s="19">
        <v>1244.54</v>
      </c>
      <c r="U29" s="19">
        <f t="shared" si="2"/>
        <v>1244.54</v>
      </c>
      <c r="Y29" s="15" t="s">
        <v>89</v>
      </c>
      <c r="AA29" s="15" t="s">
        <v>103</v>
      </c>
      <c r="AB29" s="4">
        <v>45930</v>
      </c>
      <c r="AC29" s="20" t="s">
        <v>105</v>
      </c>
    </row>
    <row r="30" spans="1:29" s="15" customFormat="1" ht="45" x14ac:dyDescent="0.25">
      <c r="A30" s="15">
        <v>2025</v>
      </c>
      <c r="B30" s="16">
        <v>45901</v>
      </c>
      <c r="C30" s="16">
        <v>45930</v>
      </c>
      <c r="D30" s="15" t="s">
        <v>78</v>
      </c>
      <c r="E30" s="15" t="s">
        <v>194</v>
      </c>
      <c r="F30" s="15" t="s">
        <v>107</v>
      </c>
      <c r="G30" s="17" t="s">
        <v>98</v>
      </c>
      <c r="H30" s="15" t="s">
        <v>99</v>
      </c>
      <c r="I30" s="15" t="s">
        <v>83</v>
      </c>
      <c r="J30" s="15" t="s">
        <v>101</v>
      </c>
      <c r="K30" s="15" t="s">
        <v>101</v>
      </c>
      <c r="L30" s="15" t="s">
        <v>101</v>
      </c>
      <c r="M30" s="15" t="s">
        <v>87</v>
      </c>
      <c r="N30" s="15" t="str">
        <f>+Tabla_590155!B26</f>
        <v>TIENDAS SORIANA S.A. DE C.V.</v>
      </c>
      <c r="O30" s="15">
        <f>+Tabla_590155!A26</f>
        <v>23</v>
      </c>
      <c r="P30" s="16">
        <v>45923</v>
      </c>
      <c r="Q30" s="16">
        <v>46012</v>
      </c>
      <c r="R30" s="15" t="s">
        <v>108</v>
      </c>
      <c r="S30" s="18" t="s">
        <v>276</v>
      </c>
      <c r="T30" s="19">
        <v>22062.3</v>
      </c>
      <c r="U30" s="19">
        <f t="shared" si="2"/>
        <v>22062.3</v>
      </c>
      <c r="Y30" s="15" t="s">
        <v>89</v>
      </c>
      <c r="AA30" s="15" t="s">
        <v>103</v>
      </c>
      <c r="AB30" s="4">
        <v>45930</v>
      </c>
      <c r="AC30" s="20" t="s">
        <v>105</v>
      </c>
    </row>
    <row r="31" spans="1:29" s="15" customFormat="1" ht="45" x14ac:dyDescent="0.25">
      <c r="A31" s="15">
        <v>2025</v>
      </c>
      <c r="B31" s="16">
        <v>45901</v>
      </c>
      <c r="C31" s="16">
        <v>45930</v>
      </c>
      <c r="D31" s="15" t="s">
        <v>78</v>
      </c>
      <c r="E31" s="15" t="s">
        <v>195</v>
      </c>
      <c r="F31" s="15" t="s">
        <v>107</v>
      </c>
      <c r="G31" s="17" t="s">
        <v>98</v>
      </c>
      <c r="H31" s="15" t="s">
        <v>99</v>
      </c>
      <c r="I31" s="15" t="s">
        <v>83</v>
      </c>
      <c r="J31" s="15" t="s">
        <v>101</v>
      </c>
      <c r="K31" s="15" t="s">
        <v>101</v>
      </c>
      <c r="L31" s="15" t="s">
        <v>101</v>
      </c>
      <c r="M31" s="15" t="s">
        <v>86</v>
      </c>
      <c r="N31" s="15" t="str">
        <f>+Tabla_590155!B27</f>
        <v>DISTRIBUIDORA LIVERPOOL S.A. DE C.V.</v>
      </c>
      <c r="O31" s="15">
        <f>+Tabla_590155!A27</f>
        <v>24</v>
      </c>
      <c r="P31" s="16">
        <v>45924</v>
      </c>
      <c r="Q31" s="16">
        <v>46013</v>
      </c>
      <c r="R31" s="15" t="s">
        <v>108</v>
      </c>
      <c r="S31" s="18" t="s">
        <v>277</v>
      </c>
      <c r="T31" s="19">
        <v>7636.95</v>
      </c>
      <c r="U31" s="19">
        <f t="shared" si="2"/>
        <v>7636.95</v>
      </c>
      <c r="Y31" s="15" t="s">
        <v>89</v>
      </c>
      <c r="AA31" s="15" t="s">
        <v>103</v>
      </c>
      <c r="AB31" s="4">
        <v>45930</v>
      </c>
      <c r="AC31" s="20" t="s">
        <v>105</v>
      </c>
    </row>
    <row r="32" spans="1:29" s="15" customFormat="1" ht="45" x14ac:dyDescent="0.25">
      <c r="A32" s="15">
        <v>2025</v>
      </c>
      <c r="B32" s="16">
        <v>45901</v>
      </c>
      <c r="C32" s="16">
        <v>45930</v>
      </c>
      <c r="D32" s="15" t="s">
        <v>78</v>
      </c>
      <c r="E32" s="15" t="s">
        <v>196</v>
      </c>
      <c r="F32" s="15" t="s">
        <v>107</v>
      </c>
      <c r="G32" s="17" t="s">
        <v>98</v>
      </c>
      <c r="H32" s="15" t="s">
        <v>99</v>
      </c>
      <c r="I32" s="15" t="s">
        <v>83</v>
      </c>
      <c r="J32" s="15" t="s">
        <v>101</v>
      </c>
      <c r="K32" s="15" t="s">
        <v>101</v>
      </c>
      <c r="L32" s="15" t="s">
        <v>101</v>
      </c>
      <c r="M32" s="15" t="s">
        <v>87</v>
      </c>
      <c r="N32" s="15" t="str">
        <f>+Tabla_590155!B28</f>
        <v>TIENDAS SORIANA S.A. DE C.V.</v>
      </c>
      <c r="O32" s="15">
        <f>+Tabla_590155!A28</f>
        <v>25</v>
      </c>
      <c r="P32" s="16">
        <v>45923</v>
      </c>
      <c r="Q32" s="16">
        <v>46012</v>
      </c>
      <c r="R32" s="15" t="s">
        <v>108</v>
      </c>
      <c r="S32" s="18" t="s">
        <v>278</v>
      </c>
      <c r="T32" s="19">
        <v>3733.62</v>
      </c>
      <c r="U32" s="19">
        <f t="shared" si="2"/>
        <v>3733.62</v>
      </c>
      <c r="Y32" s="15" t="s">
        <v>89</v>
      </c>
      <c r="AA32" s="15" t="s">
        <v>103</v>
      </c>
      <c r="AB32" s="4">
        <v>45930</v>
      </c>
      <c r="AC32" s="20" t="s">
        <v>105</v>
      </c>
    </row>
    <row r="33" spans="1:30" s="15" customFormat="1" ht="45" x14ac:dyDescent="0.25">
      <c r="A33" s="15">
        <v>2025</v>
      </c>
      <c r="B33" s="16">
        <v>45901</v>
      </c>
      <c r="C33" s="16">
        <v>45930</v>
      </c>
      <c r="D33" s="15" t="s">
        <v>78</v>
      </c>
      <c r="E33" s="15" t="s">
        <v>197</v>
      </c>
      <c r="F33" s="15" t="s">
        <v>107</v>
      </c>
      <c r="G33" s="17" t="s">
        <v>98</v>
      </c>
      <c r="H33" s="15" t="s">
        <v>99</v>
      </c>
      <c r="I33" s="15" t="s">
        <v>83</v>
      </c>
      <c r="J33" s="15" t="s">
        <v>101</v>
      </c>
      <c r="K33" s="15" t="s">
        <v>101</v>
      </c>
      <c r="L33" s="15" t="s">
        <v>101</v>
      </c>
      <c r="M33" s="15" t="s">
        <v>86</v>
      </c>
      <c r="N33" s="15" t="str">
        <f>+Tabla_590155!B29</f>
        <v>FLETES 4003 S.A. DE C.V.</v>
      </c>
      <c r="O33" s="15">
        <f>+Tabla_590155!A29</f>
        <v>26</v>
      </c>
      <c r="P33" s="16">
        <v>45926</v>
      </c>
      <c r="Q33" s="16">
        <v>46015</v>
      </c>
      <c r="R33" s="15" t="s">
        <v>108</v>
      </c>
      <c r="S33" s="18" t="s">
        <v>279</v>
      </c>
      <c r="T33" s="19">
        <v>5939.85</v>
      </c>
      <c r="U33" s="19">
        <f t="shared" si="2"/>
        <v>5939.85</v>
      </c>
      <c r="Y33" s="15" t="s">
        <v>89</v>
      </c>
      <c r="AA33" s="15" t="s">
        <v>103</v>
      </c>
      <c r="AB33" s="4">
        <v>45930</v>
      </c>
      <c r="AC33" s="20" t="s">
        <v>105</v>
      </c>
    </row>
    <row r="34" spans="1:30" ht="45" hidden="1" x14ac:dyDescent="0.25">
      <c r="A34">
        <v>2025</v>
      </c>
      <c r="B34" s="4">
        <v>45901</v>
      </c>
      <c r="C34" s="4">
        <v>45930</v>
      </c>
      <c r="D34" t="s">
        <v>78</v>
      </c>
      <c r="E34" s="7" t="s">
        <v>125</v>
      </c>
      <c r="F34" t="s">
        <v>107</v>
      </c>
      <c r="G34" s="3" t="s">
        <v>98</v>
      </c>
      <c r="H34" t="s">
        <v>99</v>
      </c>
      <c r="I34" t="s">
        <v>83</v>
      </c>
      <c r="J34" t="str">
        <f>+Tabla_590155!B30</f>
        <v>PATRICIA</v>
      </c>
      <c r="K34" t="str">
        <f>+Tabla_590155!C30</f>
        <v>ORTIZ</v>
      </c>
      <c r="L34" t="str">
        <f>+Tabla_590155!D30</f>
        <v>JIMÉNEZ</v>
      </c>
      <c r="M34" t="s">
        <v>86</v>
      </c>
      <c r="N34" t="s">
        <v>114</v>
      </c>
      <c r="O34">
        <v>17</v>
      </c>
      <c r="P34" s="4">
        <v>45805</v>
      </c>
      <c r="Q34" s="4">
        <v>45894</v>
      </c>
      <c r="R34" t="s">
        <v>108</v>
      </c>
      <c r="S34" s="8" t="s">
        <v>124</v>
      </c>
      <c r="T34" s="5">
        <v>4242.75</v>
      </c>
      <c r="U34" s="5">
        <f t="shared" si="0"/>
        <v>4242.75</v>
      </c>
      <c r="Y34" t="s">
        <v>89</v>
      </c>
      <c r="AA34" t="s">
        <v>103</v>
      </c>
      <c r="AB34" s="4">
        <v>45838</v>
      </c>
      <c r="AC34" s="6" t="s">
        <v>105</v>
      </c>
    </row>
    <row r="35" spans="1:30" ht="27" x14ac:dyDescent="0.25">
      <c r="A35">
        <v>2025</v>
      </c>
      <c r="B35" s="4">
        <v>45901</v>
      </c>
      <c r="C35" s="4">
        <v>45930</v>
      </c>
      <c r="D35" t="s">
        <v>78</v>
      </c>
      <c r="E35" t="str">
        <f>+Tabla_590155!F30</f>
        <v>192-25</v>
      </c>
      <c r="F35" t="s">
        <v>109</v>
      </c>
      <c r="G35" s="3" t="s">
        <v>98</v>
      </c>
      <c r="H35" t="s">
        <v>110</v>
      </c>
      <c r="I35" t="s">
        <v>83</v>
      </c>
      <c r="J35" t="str">
        <f>+Tabla_590155!B30</f>
        <v>PATRICIA</v>
      </c>
      <c r="K35" t="str">
        <f>+Tabla_590155!C30</f>
        <v>ORTIZ</v>
      </c>
      <c r="L35" t="str">
        <f>+Tabla_590155!D30</f>
        <v>JIMÉNEZ</v>
      </c>
      <c r="M35" t="s">
        <v>87</v>
      </c>
      <c r="N35" t="s">
        <v>101</v>
      </c>
      <c r="O35">
        <f>+Tabla_590155!A30</f>
        <v>27</v>
      </c>
      <c r="P35" s="4">
        <v>45924</v>
      </c>
      <c r="Q35" s="4">
        <v>46022</v>
      </c>
      <c r="R35" t="s">
        <v>111</v>
      </c>
      <c r="S35" s="8" t="s">
        <v>280</v>
      </c>
      <c r="T35" s="11">
        <f>1148.37+3410</f>
        <v>4558.37</v>
      </c>
      <c r="U35" s="11">
        <f t="shared" si="0"/>
        <v>4558.37</v>
      </c>
      <c r="Y35" t="s">
        <v>89</v>
      </c>
      <c r="AA35" t="s">
        <v>112</v>
      </c>
      <c r="AB35" s="4">
        <v>45930</v>
      </c>
      <c r="AC35" s="6" t="s">
        <v>113</v>
      </c>
    </row>
    <row r="36" spans="1:30" ht="27" x14ac:dyDescent="0.25">
      <c r="A36">
        <v>2025</v>
      </c>
      <c r="B36" s="4">
        <v>45901</v>
      </c>
      <c r="C36" s="4">
        <v>45930</v>
      </c>
      <c r="D36" t="s">
        <v>78</v>
      </c>
      <c r="E36" t="str">
        <f>+Tabla_590155!F31</f>
        <v>191-25</v>
      </c>
      <c r="F36" t="s">
        <v>109</v>
      </c>
      <c r="G36" s="3" t="s">
        <v>98</v>
      </c>
      <c r="H36" t="s">
        <v>110</v>
      </c>
      <c r="I36" t="s">
        <v>83</v>
      </c>
      <c r="J36" t="str">
        <f>+Tabla_590155!B31</f>
        <v>JESÚS</v>
      </c>
      <c r="K36" t="str">
        <f>+Tabla_590155!C31</f>
        <v>GALINDO</v>
      </c>
      <c r="L36" t="str">
        <f>+Tabla_590155!D31</f>
        <v>LARA</v>
      </c>
      <c r="M36" t="s">
        <v>86</v>
      </c>
      <c r="N36" t="s">
        <v>101</v>
      </c>
      <c r="O36">
        <f>+Tabla_590155!A31</f>
        <v>28</v>
      </c>
      <c r="P36" s="4">
        <v>45924</v>
      </c>
      <c r="Q36" s="4">
        <v>46022</v>
      </c>
      <c r="R36" t="s">
        <v>111</v>
      </c>
      <c r="S36" s="8" t="s">
        <v>281</v>
      </c>
      <c r="T36" s="11">
        <f>1742.35+3410</f>
        <v>5152.3500000000004</v>
      </c>
      <c r="U36" s="11">
        <f t="shared" si="0"/>
        <v>5152.3500000000004</v>
      </c>
      <c r="Y36" t="s">
        <v>89</v>
      </c>
      <c r="AA36" t="s">
        <v>112</v>
      </c>
      <c r="AB36" s="4">
        <v>45930</v>
      </c>
      <c r="AC36" s="6" t="s">
        <v>113</v>
      </c>
    </row>
    <row r="37" spans="1:30" ht="27" x14ac:dyDescent="0.25">
      <c r="A37">
        <v>2025</v>
      </c>
      <c r="B37" s="4">
        <v>45901</v>
      </c>
      <c r="C37" s="4">
        <v>45930</v>
      </c>
      <c r="D37" t="s">
        <v>78</v>
      </c>
      <c r="E37" t="str">
        <f>+Tabla_590155!F32</f>
        <v>187-25</v>
      </c>
      <c r="F37" t="s">
        <v>109</v>
      </c>
      <c r="G37" s="3" t="s">
        <v>98</v>
      </c>
      <c r="H37" t="s">
        <v>110</v>
      </c>
      <c r="I37" t="s">
        <v>83</v>
      </c>
      <c r="J37" t="str">
        <f>+Tabla_590155!B32</f>
        <v>JESÚS GILBERTO</v>
      </c>
      <c r="K37" t="str">
        <f>+Tabla_590155!C32</f>
        <v>GARCÍA</v>
      </c>
      <c r="L37" t="str">
        <f>+Tabla_590155!D32</f>
        <v>FIGUEROA</v>
      </c>
      <c r="M37" t="s">
        <v>86</v>
      </c>
      <c r="N37" t="s">
        <v>101</v>
      </c>
      <c r="O37">
        <f>+Tabla_590155!A32</f>
        <v>29</v>
      </c>
      <c r="P37" s="4">
        <v>45923</v>
      </c>
      <c r="Q37" s="4">
        <v>46022</v>
      </c>
      <c r="R37" t="s">
        <v>111</v>
      </c>
      <c r="S37" s="8" t="s">
        <v>282</v>
      </c>
      <c r="T37" s="11">
        <f>6820+2534.33</f>
        <v>9354.33</v>
      </c>
      <c r="U37" s="11">
        <f t="shared" si="0"/>
        <v>9354.33</v>
      </c>
      <c r="Y37" t="s">
        <v>89</v>
      </c>
      <c r="AA37" t="s">
        <v>112</v>
      </c>
      <c r="AB37" s="4">
        <v>45930</v>
      </c>
      <c r="AC37" s="6" t="s">
        <v>113</v>
      </c>
    </row>
    <row r="38" spans="1:30" ht="27" x14ac:dyDescent="0.25">
      <c r="A38">
        <v>2025</v>
      </c>
      <c r="B38" s="4">
        <v>45901</v>
      </c>
      <c r="C38" s="4">
        <v>45930</v>
      </c>
      <c r="D38" t="s">
        <v>78</v>
      </c>
      <c r="E38" t="str">
        <f>+Tabla_590155!F33</f>
        <v>172-25</v>
      </c>
      <c r="F38" t="s">
        <v>109</v>
      </c>
      <c r="G38" s="3" t="s">
        <v>98</v>
      </c>
      <c r="H38" t="s">
        <v>110</v>
      </c>
      <c r="I38" t="s">
        <v>83</v>
      </c>
      <c r="J38" t="str">
        <f>+Tabla_590155!B33</f>
        <v>IRMA NELLY</v>
      </c>
      <c r="K38" t="str">
        <f>+Tabla_590155!C33</f>
        <v>DE LA FUENTE</v>
      </c>
      <c r="L38" t="str">
        <f>+Tabla_590155!D33</f>
        <v>GUAJARDO</v>
      </c>
      <c r="M38" t="s">
        <v>87</v>
      </c>
      <c r="N38" t="s">
        <v>101</v>
      </c>
      <c r="O38">
        <f>+Tabla_590155!A33</f>
        <v>30</v>
      </c>
      <c r="P38" s="4">
        <v>45923</v>
      </c>
      <c r="Q38" s="4">
        <v>46022</v>
      </c>
      <c r="R38" t="s">
        <v>111</v>
      </c>
      <c r="S38" s="8" t="s">
        <v>283</v>
      </c>
      <c r="T38" s="11">
        <f>6820+2138.34</f>
        <v>8958.34</v>
      </c>
      <c r="U38" s="11">
        <f t="shared" si="0"/>
        <v>8958.34</v>
      </c>
      <c r="Y38" t="s">
        <v>89</v>
      </c>
      <c r="AA38" t="s">
        <v>112</v>
      </c>
      <c r="AB38" s="4">
        <v>45930</v>
      </c>
      <c r="AC38" s="6" t="s">
        <v>113</v>
      </c>
    </row>
    <row r="39" spans="1:30" ht="27" x14ac:dyDescent="0.25">
      <c r="A39">
        <v>2025</v>
      </c>
      <c r="B39" s="4">
        <v>45901</v>
      </c>
      <c r="C39" s="4">
        <v>45930</v>
      </c>
      <c r="D39" t="s">
        <v>78</v>
      </c>
      <c r="E39" t="str">
        <f>+Tabla_590155!F34</f>
        <v>189-25</v>
      </c>
      <c r="F39" t="s">
        <v>109</v>
      </c>
      <c r="G39" s="3" t="s">
        <v>98</v>
      </c>
      <c r="H39" t="s">
        <v>110</v>
      </c>
      <c r="I39" t="s">
        <v>83</v>
      </c>
      <c r="J39" t="str">
        <f>+Tabla_590155!B34</f>
        <v>MARA GISELLE</v>
      </c>
      <c r="K39" t="str">
        <f>+Tabla_590155!C34</f>
        <v>ROJAS</v>
      </c>
      <c r="L39" t="str">
        <f>+Tabla_590155!D34</f>
        <v>ZAMORA</v>
      </c>
      <c r="M39" t="s">
        <v>87</v>
      </c>
      <c r="N39" t="s">
        <v>101</v>
      </c>
      <c r="O39">
        <f>+Tabla_590155!A34</f>
        <v>31</v>
      </c>
      <c r="P39" s="4">
        <v>45923</v>
      </c>
      <c r="Q39" s="4">
        <v>46022</v>
      </c>
      <c r="R39" t="s">
        <v>111</v>
      </c>
      <c r="S39" s="8" t="s">
        <v>284</v>
      </c>
      <c r="T39" s="11">
        <f>6820+2138.34</f>
        <v>8958.34</v>
      </c>
      <c r="U39" s="11">
        <f t="shared" si="0"/>
        <v>8958.34</v>
      </c>
      <c r="Y39" t="s">
        <v>89</v>
      </c>
      <c r="AA39" t="s">
        <v>112</v>
      </c>
      <c r="AB39" s="4">
        <v>45930</v>
      </c>
      <c r="AC39" s="6" t="s">
        <v>113</v>
      </c>
    </row>
    <row r="40" spans="1:30" ht="27" x14ac:dyDescent="0.25">
      <c r="A40">
        <v>2025</v>
      </c>
      <c r="B40" s="4">
        <v>45901</v>
      </c>
      <c r="C40" s="4">
        <v>45930</v>
      </c>
      <c r="D40" t="s">
        <v>78</v>
      </c>
      <c r="E40" t="str">
        <f>+Tabla_590155!F35</f>
        <v>184-25</v>
      </c>
      <c r="F40" t="s">
        <v>109</v>
      </c>
      <c r="G40" s="3" t="s">
        <v>98</v>
      </c>
      <c r="H40" t="s">
        <v>110</v>
      </c>
      <c r="I40" t="s">
        <v>83</v>
      </c>
      <c r="J40" t="str">
        <f>+Tabla_590155!B35</f>
        <v>GERARDO ÁNGEL</v>
      </c>
      <c r="K40" t="str">
        <f>+Tabla_590155!C35</f>
        <v>TREVIÑO</v>
      </c>
      <c r="L40" t="str">
        <f>+Tabla_590155!D35</f>
        <v>RODRÍGUEZ</v>
      </c>
      <c r="M40" t="s">
        <v>86</v>
      </c>
      <c r="N40" t="s">
        <v>101</v>
      </c>
      <c r="O40">
        <f>+Tabla_590155!A35</f>
        <v>32</v>
      </c>
      <c r="P40" s="4">
        <v>45919</v>
      </c>
      <c r="Q40" s="4">
        <v>46022</v>
      </c>
      <c r="R40" t="s">
        <v>111</v>
      </c>
      <c r="S40" s="8" t="s">
        <v>285</v>
      </c>
      <c r="T40" s="11">
        <f>1148.32+3410</f>
        <v>4558.32</v>
      </c>
      <c r="U40" s="11">
        <f t="shared" si="0"/>
        <v>4558.32</v>
      </c>
      <c r="Y40" t="s">
        <v>89</v>
      </c>
      <c r="AA40" t="s">
        <v>112</v>
      </c>
      <c r="AB40" s="4">
        <v>45930</v>
      </c>
      <c r="AC40" s="6" t="s">
        <v>113</v>
      </c>
    </row>
    <row r="41" spans="1:30" ht="27" x14ac:dyDescent="0.25">
      <c r="A41">
        <v>2025</v>
      </c>
      <c r="B41" s="4">
        <v>45901</v>
      </c>
      <c r="C41" s="4">
        <v>45930</v>
      </c>
      <c r="D41" t="s">
        <v>78</v>
      </c>
      <c r="E41" t="str">
        <f>+Tabla_590155!F36</f>
        <v>188-25</v>
      </c>
      <c r="F41" t="s">
        <v>109</v>
      </c>
      <c r="G41" s="3" t="s">
        <v>98</v>
      </c>
      <c r="H41" t="s">
        <v>110</v>
      </c>
      <c r="I41" t="s">
        <v>83</v>
      </c>
      <c r="J41" t="str">
        <f>+Tabla_590155!B36</f>
        <v>OCTAVIANO</v>
      </c>
      <c r="K41" t="str">
        <f>+Tabla_590155!C36</f>
        <v>GUERRERO</v>
      </c>
      <c r="L41" t="str">
        <f>+Tabla_590155!D36</f>
        <v>VIGIL</v>
      </c>
      <c r="M41" t="s">
        <v>86</v>
      </c>
      <c r="N41" t="s">
        <v>101</v>
      </c>
      <c r="O41">
        <f>+Tabla_590155!A36</f>
        <v>33</v>
      </c>
      <c r="P41" s="4">
        <v>45919</v>
      </c>
      <c r="Q41" s="4">
        <v>46022</v>
      </c>
      <c r="R41" t="s">
        <v>111</v>
      </c>
      <c r="S41" s="8" t="s">
        <v>286</v>
      </c>
      <c r="T41" s="11">
        <f>2138.34+6820</f>
        <v>8958.34</v>
      </c>
      <c r="U41" s="11">
        <f t="shared" si="0"/>
        <v>8958.34</v>
      </c>
      <c r="Y41" t="s">
        <v>89</v>
      </c>
      <c r="AA41" t="s">
        <v>112</v>
      </c>
      <c r="AB41" s="4">
        <v>45930</v>
      </c>
      <c r="AC41" s="6" t="s">
        <v>113</v>
      </c>
    </row>
    <row r="42" spans="1:30" ht="27" x14ac:dyDescent="0.25">
      <c r="A42">
        <v>2025</v>
      </c>
      <c r="B42" s="4">
        <v>45901</v>
      </c>
      <c r="C42" s="4">
        <v>45930</v>
      </c>
      <c r="D42" t="s">
        <v>78</v>
      </c>
      <c r="E42" t="str">
        <f>+Tabla_590155!F37</f>
        <v>186-25</v>
      </c>
      <c r="F42" t="s">
        <v>109</v>
      </c>
      <c r="G42" s="3" t="s">
        <v>98</v>
      </c>
      <c r="H42" t="s">
        <v>110</v>
      </c>
      <c r="I42" t="s">
        <v>83</v>
      </c>
      <c r="J42" t="str">
        <f>+Tabla_590155!B37</f>
        <v>LUIS FERNANDO</v>
      </c>
      <c r="K42" t="str">
        <f>+Tabla_590155!C37</f>
        <v>RAMÍREZ</v>
      </c>
      <c r="L42" t="str">
        <f>+Tabla_590155!D37</f>
        <v>CRUZ</v>
      </c>
      <c r="M42" t="s">
        <v>86</v>
      </c>
      <c r="N42" t="s">
        <v>101</v>
      </c>
      <c r="O42">
        <f>+Tabla_590155!A37</f>
        <v>34</v>
      </c>
      <c r="P42" s="4">
        <v>45918</v>
      </c>
      <c r="Q42" s="4">
        <v>46022</v>
      </c>
      <c r="R42" t="s">
        <v>118</v>
      </c>
      <c r="S42" s="8" t="s">
        <v>287</v>
      </c>
      <c r="T42" s="11">
        <f>10230+4118.29</f>
        <v>14348.29</v>
      </c>
      <c r="U42" s="11">
        <f t="shared" si="0"/>
        <v>14348.29</v>
      </c>
      <c r="Y42" t="s">
        <v>89</v>
      </c>
      <c r="AA42" t="s">
        <v>112</v>
      </c>
      <c r="AB42" s="4">
        <v>45930</v>
      </c>
      <c r="AC42" s="6" t="s">
        <v>113</v>
      </c>
    </row>
    <row r="43" spans="1:30" ht="27" x14ac:dyDescent="0.25">
      <c r="A43">
        <v>2025</v>
      </c>
      <c r="B43" s="4">
        <v>45901</v>
      </c>
      <c r="C43" s="4">
        <v>45930</v>
      </c>
      <c r="D43" t="s">
        <v>78</v>
      </c>
      <c r="E43" t="str">
        <f>+Tabla_590155!F38</f>
        <v>157-25</v>
      </c>
      <c r="F43" t="s">
        <v>109</v>
      </c>
      <c r="G43" s="3" t="s">
        <v>98</v>
      </c>
      <c r="H43" t="s">
        <v>110</v>
      </c>
      <c r="I43" t="s">
        <v>83</v>
      </c>
      <c r="J43" t="str">
        <f>+Tabla_590155!B38</f>
        <v>JOSÉ MAGARITO</v>
      </c>
      <c r="K43" t="str">
        <f>+Tabla_590155!C38</f>
        <v>PALACIOS</v>
      </c>
      <c r="L43" t="str">
        <f>+Tabla_590155!D38</f>
        <v>PALACIOS</v>
      </c>
      <c r="M43" t="s">
        <v>86</v>
      </c>
      <c r="N43" t="s">
        <v>101</v>
      </c>
      <c r="O43">
        <f>+Tabla_590155!A38</f>
        <v>35</v>
      </c>
      <c r="P43" s="4">
        <v>45915</v>
      </c>
      <c r="Q43" s="4">
        <v>46022</v>
      </c>
      <c r="R43" t="s">
        <v>118</v>
      </c>
      <c r="S43" s="8" t="s">
        <v>288</v>
      </c>
      <c r="T43" s="11">
        <f>6820+2435.33</f>
        <v>9255.33</v>
      </c>
      <c r="U43" s="11">
        <f t="shared" si="0"/>
        <v>9255.33</v>
      </c>
      <c r="Y43" t="s">
        <v>89</v>
      </c>
      <c r="AA43" t="s">
        <v>112</v>
      </c>
      <c r="AB43" s="4">
        <v>45930</v>
      </c>
      <c r="AC43" s="6" t="s">
        <v>113</v>
      </c>
    </row>
    <row r="44" spans="1:30" ht="27" x14ac:dyDescent="0.25">
      <c r="A44">
        <v>2025</v>
      </c>
      <c r="B44" s="4">
        <v>45901</v>
      </c>
      <c r="C44" s="4">
        <v>45930</v>
      </c>
      <c r="D44" t="s">
        <v>78</v>
      </c>
      <c r="E44" t="str">
        <f>+Tabla_590155!F39</f>
        <v>181-25</v>
      </c>
      <c r="F44" t="s">
        <v>109</v>
      </c>
      <c r="G44" s="3" t="s">
        <v>98</v>
      </c>
      <c r="H44" t="s">
        <v>110</v>
      </c>
      <c r="I44" t="s">
        <v>83</v>
      </c>
      <c r="J44" t="str">
        <f>+Tabla_590155!B39</f>
        <v>JESÚS ALBERTO</v>
      </c>
      <c r="K44" t="str">
        <f>+Tabla_590155!C39</f>
        <v>ALMAGUER</v>
      </c>
      <c r="L44" t="str">
        <f>+Tabla_590155!D39</f>
        <v>ROCHA</v>
      </c>
      <c r="M44" t="s">
        <v>86</v>
      </c>
      <c r="N44" t="s">
        <v>101</v>
      </c>
      <c r="O44">
        <f>+Tabla_590155!A39</f>
        <v>36</v>
      </c>
      <c r="P44" s="4">
        <v>45912</v>
      </c>
      <c r="Q44" s="4">
        <v>46022</v>
      </c>
      <c r="R44" t="s">
        <v>118</v>
      </c>
      <c r="S44" s="8" t="s">
        <v>289</v>
      </c>
      <c r="T44" s="11">
        <f>3410+3458.3</f>
        <v>6868.3</v>
      </c>
      <c r="U44" s="11">
        <f t="shared" si="0"/>
        <v>6868.3</v>
      </c>
      <c r="Y44" t="s">
        <v>89</v>
      </c>
      <c r="AA44" t="s">
        <v>112</v>
      </c>
      <c r="AB44" s="4">
        <v>45930</v>
      </c>
      <c r="AC44" s="6" t="s">
        <v>113</v>
      </c>
      <c r="AD44" t="s">
        <v>119</v>
      </c>
    </row>
    <row r="45" spans="1:30" ht="27" x14ac:dyDescent="0.25">
      <c r="A45">
        <v>2025</v>
      </c>
      <c r="B45" s="4">
        <v>45901</v>
      </c>
      <c r="C45" s="4">
        <v>45930</v>
      </c>
      <c r="D45" t="s">
        <v>78</v>
      </c>
      <c r="E45" t="str">
        <f>+Tabla_590155!F40</f>
        <v>129-25</v>
      </c>
      <c r="F45" t="s">
        <v>109</v>
      </c>
      <c r="G45" s="3" t="s">
        <v>98</v>
      </c>
      <c r="H45" t="s">
        <v>110</v>
      </c>
      <c r="I45" t="s">
        <v>83</v>
      </c>
      <c r="J45" t="str">
        <f>+Tabla_590155!B40</f>
        <v xml:space="preserve">GERARDO  </v>
      </c>
      <c r="K45" t="str">
        <f>+Tabla_590155!C40</f>
        <v>ISLAS</v>
      </c>
      <c r="L45" t="str">
        <f>+Tabla_590155!D40</f>
        <v>VILLA</v>
      </c>
      <c r="M45" t="s">
        <v>86</v>
      </c>
      <c r="N45" t="s">
        <v>101</v>
      </c>
      <c r="O45">
        <f>+Tabla_590155!A40</f>
        <v>37</v>
      </c>
      <c r="P45" s="4">
        <v>45912</v>
      </c>
      <c r="Q45" s="4">
        <v>46022</v>
      </c>
      <c r="R45" t="s">
        <v>118</v>
      </c>
      <c r="S45" s="8" t="s">
        <v>290</v>
      </c>
      <c r="T45" s="11">
        <f>6820+2534.33</f>
        <v>9354.33</v>
      </c>
      <c r="U45" s="11">
        <f t="shared" si="0"/>
        <v>9354.33</v>
      </c>
      <c r="Y45" t="s">
        <v>89</v>
      </c>
      <c r="AA45" t="s">
        <v>112</v>
      </c>
      <c r="AB45" s="4">
        <v>45930</v>
      </c>
      <c r="AC45" s="6" t="s">
        <v>113</v>
      </c>
    </row>
    <row r="46" spans="1:30" ht="27" x14ac:dyDescent="0.25">
      <c r="A46">
        <v>2025</v>
      </c>
      <c r="B46" s="4">
        <v>45901</v>
      </c>
      <c r="C46" s="4">
        <v>45930</v>
      </c>
      <c r="D46" t="s">
        <v>78</v>
      </c>
      <c r="E46" t="str">
        <f>+Tabla_590155!F41</f>
        <v>183-25</v>
      </c>
      <c r="F46" t="s">
        <v>109</v>
      </c>
      <c r="G46" s="3" t="s">
        <v>98</v>
      </c>
      <c r="H46" t="s">
        <v>110</v>
      </c>
      <c r="I46" t="s">
        <v>83</v>
      </c>
      <c r="J46" t="str">
        <f>+Tabla_590155!B41</f>
        <v>MARÍA CRISTINA</v>
      </c>
      <c r="K46" t="str">
        <f>+Tabla_590155!C41</f>
        <v>REYES</v>
      </c>
      <c r="L46" t="str">
        <f>+Tabla_590155!D41</f>
        <v>MAYA</v>
      </c>
      <c r="M46" t="s">
        <v>87</v>
      </c>
      <c r="N46" t="s">
        <v>101</v>
      </c>
      <c r="O46">
        <f>+Tabla_590155!A41</f>
        <v>38</v>
      </c>
      <c r="P46" s="4">
        <v>45913</v>
      </c>
      <c r="Q46" s="4">
        <v>46022</v>
      </c>
      <c r="R46" t="s">
        <v>118</v>
      </c>
      <c r="S46" s="8" t="s">
        <v>291</v>
      </c>
      <c r="T46" s="11">
        <f>6820+3128.32</f>
        <v>9948.32</v>
      </c>
      <c r="U46" s="11">
        <f t="shared" si="0"/>
        <v>9948.32</v>
      </c>
      <c r="Y46" t="s">
        <v>89</v>
      </c>
      <c r="AA46" t="s">
        <v>112</v>
      </c>
      <c r="AB46" s="4">
        <v>45930</v>
      </c>
      <c r="AC46" s="6" t="s">
        <v>113</v>
      </c>
    </row>
    <row r="47" spans="1:30" ht="27" x14ac:dyDescent="0.25">
      <c r="A47">
        <v>2025</v>
      </c>
      <c r="B47" s="4">
        <v>45901</v>
      </c>
      <c r="C47" s="4">
        <v>45930</v>
      </c>
      <c r="D47" t="s">
        <v>78</v>
      </c>
      <c r="E47" t="str">
        <f>+Tabla_590155!F42</f>
        <v>185-25</v>
      </c>
      <c r="F47" t="s">
        <v>109</v>
      </c>
      <c r="G47" s="3" t="s">
        <v>98</v>
      </c>
      <c r="H47" t="s">
        <v>110</v>
      </c>
      <c r="I47" t="s">
        <v>83</v>
      </c>
      <c r="J47" t="str">
        <f>+Tabla_590155!B42</f>
        <v>ÓSCAR ALFREDO</v>
      </c>
      <c r="K47" t="str">
        <f>+Tabla_590155!C42</f>
        <v xml:space="preserve">MARÍN </v>
      </c>
      <c r="L47" t="str">
        <f>+Tabla_590155!D42</f>
        <v>ANGUIANO</v>
      </c>
      <c r="M47" t="s">
        <v>86</v>
      </c>
      <c r="N47" t="s">
        <v>101</v>
      </c>
      <c r="O47">
        <f>+Tabla_590155!A42</f>
        <v>39</v>
      </c>
      <c r="P47" s="4">
        <v>45912</v>
      </c>
      <c r="Q47" s="4">
        <v>46022</v>
      </c>
      <c r="R47" t="s">
        <v>118</v>
      </c>
      <c r="S47" s="8" t="s">
        <v>292</v>
      </c>
      <c r="T47" s="11">
        <f>6820+2534.33</f>
        <v>9354.33</v>
      </c>
      <c r="U47" s="11">
        <f t="shared" si="0"/>
        <v>9354.33</v>
      </c>
      <c r="Y47" t="s">
        <v>89</v>
      </c>
      <c r="AA47" t="s">
        <v>122</v>
      </c>
      <c r="AB47" s="4">
        <v>45930</v>
      </c>
      <c r="AC47" s="6" t="s">
        <v>113</v>
      </c>
    </row>
    <row r="48" spans="1:30" ht="60" x14ac:dyDescent="0.25">
      <c r="A48">
        <v>2025</v>
      </c>
      <c r="B48" s="4">
        <v>45901</v>
      </c>
      <c r="C48" s="4">
        <v>45930</v>
      </c>
      <c r="D48" t="s">
        <v>78</v>
      </c>
      <c r="E48" t="str">
        <f>+Tabla_590155!F43</f>
        <v>179-25</v>
      </c>
      <c r="F48" t="s">
        <v>109</v>
      </c>
      <c r="G48" s="3" t="s">
        <v>98</v>
      </c>
      <c r="H48" t="s">
        <v>110</v>
      </c>
      <c r="I48" t="s">
        <v>83</v>
      </c>
      <c r="J48" t="str">
        <f>+Tabla_590155!B43</f>
        <v>ADA MARCELA</v>
      </c>
      <c r="K48" t="str">
        <f>+Tabla_590155!C43</f>
        <v>CAMACHO</v>
      </c>
      <c r="L48" t="str">
        <f>+Tabla_590155!D43</f>
        <v>GALLEGOS</v>
      </c>
      <c r="M48" t="s">
        <v>87</v>
      </c>
      <c r="N48" t="s">
        <v>101</v>
      </c>
      <c r="O48">
        <f>+Tabla_590155!A43</f>
        <v>40</v>
      </c>
      <c r="P48" s="4">
        <v>45910</v>
      </c>
      <c r="Q48" s="4">
        <v>46022</v>
      </c>
      <c r="R48" t="s">
        <v>118</v>
      </c>
      <c r="S48" s="10" t="s">
        <v>293</v>
      </c>
      <c r="T48" s="11">
        <f>1445.35+3410</f>
        <v>4855.3500000000004</v>
      </c>
      <c r="U48" s="11">
        <f t="shared" si="0"/>
        <v>4855.3500000000004</v>
      </c>
      <c r="Y48" t="s">
        <v>89</v>
      </c>
      <c r="Z48" t="s">
        <v>123</v>
      </c>
      <c r="AA48" t="s">
        <v>122</v>
      </c>
      <c r="AB48" s="4">
        <v>45930</v>
      </c>
      <c r="AC48" s="6" t="s">
        <v>113</v>
      </c>
    </row>
    <row r="49" spans="1:29" ht="27" x14ac:dyDescent="0.25">
      <c r="A49">
        <v>2025</v>
      </c>
      <c r="B49" s="4">
        <v>45901</v>
      </c>
      <c r="C49" s="4">
        <v>45930</v>
      </c>
      <c r="D49" t="s">
        <v>78</v>
      </c>
      <c r="E49" t="str">
        <f>+Tabla_590155!F44</f>
        <v>180-25</v>
      </c>
      <c r="F49" t="s">
        <v>109</v>
      </c>
      <c r="G49" s="3" t="s">
        <v>98</v>
      </c>
      <c r="H49" t="s">
        <v>110</v>
      </c>
      <c r="I49" t="s">
        <v>83</v>
      </c>
      <c r="J49" t="str">
        <f>+Tabla_590155!B44</f>
        <v>BRÍGIDO</v>
      </c>
      <c r="K49" t="str">
        <f>+Tabla_590155!C44</f>
        <v>GÓMEZ</v>
      </c>
      <c r="L49" t="str">
        <f>+Tabla_590155!D44</f>
        <v>AMADOR</v>
      </c>
      <c r="M49" t="s">
        <v>86</v>
      </c>
      <c r="N49" t="s">
        <v>101</v>
      </c>
      <c r="O49">
        <f>+Tabla_590155!A44</f>
        <v>41</v>
      </c>
      <c r="P49" s="4">
        <v>45906</v>
      </c>
      <c r="Q49" s="4">
        <v>46022</v>
      </c>
      <c r="R49" t="s">
        <v>118</v>
      </c>
      <c r="S49" s="8" t="s">
        <v>294</v>
      </c>
      <c r="T49" s="11">
        <f>3227.31+6820</f>
        <v>10047.31</v>
      </c>
      <c r="U49" s="11">
        <f t="shared" si="0"/>
        <v>10047.31</v>
      </c>
      <c r="Y49" t="s">
        <v>89</v>
      </c>
      <c r="AA49" t="s">
        <v>103</v>
      </c>
      <c r="AB49" s="4">
        <v>45930</v>
      </c>
      <c r="AC49" s="6" t="s">
        <v>113</v>
      </c>
    </row>
    <row r="50" spans="1:29" ht="27" x14ac:dyDescent="0.25">
      <c r="A50">
        <v>2025</v>
      </c>
      <c r="B50" s="4">
        <v>45901</v>
      </c>
      <c r="C50" s="4">
        <v>45930</v>
      </c>
      <c r="D50" t="s">
        <v>78</v>
      </c>
      <c r="E50" t="str">
        <f>+Tabla_590155!F45</f>
        <v>173-25</v>
      </c>
      <c r="F50" t="s">
        <v>109</v>
      </c>
      <c r="G50" s="3" t="s">
        <v>98</v>
      </c>
      <c r="H50" t="s">
        <v>110</v>
      </c>
      <c r="I50" t="s">
        <v>83</v>
      </c>
      <c r="J50" t="str">
        <f>+Tabla_590155!B45</f>
        <v>HERNÁN</v>
      </c>
      <c r="K50" t="str">
        <f>+Tabla_590155!C45</f>
        <v>GONZÁLEZ</v>
      </c>
      <c r="L50" t="str">
        <f>+Tabla_590155!D45</f>
        <v>ÁLVAREZ</v>
      </c>
      <c r="M50" t="s">
        <v>86</v>
      </c>
      <c r="N50" t="s">
        <v>101</v>
      </c>
      <c r="O50">
        <f>+Tabla_590155!A45</f>
        <v>42</v>
      </c>
      <c r="P50" s="4">
        <v>45904</v>
      </c>
      <c r="Q50" s="4">
        <v>46022</v>
      </c>
      <c r="R50" t="s">
        <v>118</v>
      </c>
      <c r="S50" s="8" t="s">
        <v>295</v>
      </c>
      <c r="T50" s="11">
        <f>13640+4910.27</f>
        <v>18550.27</v>
      </c>
      <c r="U50" s="11">
        <f t="shared" si="0"/>
        <v>18550.27</v>
      </c>
      <c r="Y50" t="s">
        <v>89</v>
      </c>
      <c r="AA50" t="s">
        <v>103</v>
      </c>
      <c r="AB50" s="4">
        <v>45930</v>
      </c>
      <c r="AC50" s="6" t="s">
        <v>113</v>
      </c>
    </row>
    <row r="51" spans="1:29" ht="27" x14ac:dyDescent="0.25">
      <c r="A51">
        <v>2025</v>
      </c>
      <c r="B51" s="4">
        <v>45901</v>
      </c>
      <c r="C51" s="4">
        <v>45930</v>
      </c>
      <c r="D51" t="s">
        <v>78</v>
      </c>
      <c r="E51" t="str">
        <f>+Tabla_590155!F46</f>
        <v>133-25</v>
      </c>
      <c r="F51" t="s">
        <v>109</v>
      </c>
      <c r="G51" s="3" t="s">
        <v>98</v>
      </c>
      <c r="H51" t="s">
        <v>110</v>
      </c>
      <c r="I51" t="s">
        <v>83</v>
      </c>
      <c r="J51" t="str">
        <f>+Tabla_590155!B46</f>
        <v>MAGDA GRACIELA</v>
      </c>
      <c r="K51" t="str">
        <f>+Tabla_590155!C46</f>
        <v>SOLÍS</v>
      </c>
      <c r="L51" t="str">
        <f>+Tabla_590155!D46</f>
        <v>BARBOSA</v>
      </c>
      <c r="M51" t="s">
        <v>87</v>
      </c>
      <c r="N51" t="s">
        <v>101</v>
      </c>
      <c r="O51">
        <f>+Tabla_590155!A46</f>
        <v>43</v>
      </c>
      <c r="P51" s="4">
        <v>45901</v>
      </c>
      <c r="Q51" s="4">
        <v>46022</v>
      </c>
      <c r="R51" t="s">
        <v>118</v>
      </c>
      <c r="S51" s="8" t="s">
        <v>296</v>
      </c>
      <c r="T51" s="11">
        <f>1148.37+3410</f>
        <v>4558.37</v>
      </c>
      <c r="U51" s="11">
        <f t="shared" si="0"/>
        <v>4558.37</v>
      </c>
      <c r="Y51" t="s">
        <v>89</v>
      </c>
      <c r="AA51" t="s">
        <v>103</v>
      </c>
      <c r="AB51" s="4">
        <v>45930</v>
      </c>
      <c r="AC51" s="6" t="s">
        <v>113</v>
      </c>
    </row>
    <row r="52" spans="1:29" x14ac:dyDescent="0.25">
      <c r="E52" s="9"/>
    </row>
    <row r="53" spans="1:29" x14ac:dyDescent="0.25">
      <c r="E53" s="9"/>
    </row>
    <row r="54" spans="1:29" x14ac:dyDescent="0.25">
      <c r="E54" s="9"/>
    </row>
    <row r="55" spans="1:29" x14ac:dyDescent="0.25">
      <c r="E55" s="9"/>
    </row>
    <row r="56" spans="1:29" x14ac:dyDescent="0.25">
      <c r="E56" s="9"/>
    </row>
    <row r="57" spans="1:29" x14ac:dyDescent="0.25">
      <c r="E57" s="9"/>
    </row>
    <row r="58" spans="1:29" x14ac:dyDescent="0.25">
      <c r="E58" s="9"/>
    </row>
    <row r="59" spans="1:29" x14ac:dyDescent="0.25">
      <c r="E59" s="9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Y8:Y199" xr:uid="{00000000-0002-0000-0000-000003000000}">
      <formula1>Hidden_424</formula1>
    </dataValidation>
  </dataValidations>
  <hyperlinks>
    <hyperlink ref="S36" r:id="rId1" xr:uid="{F2EC07ED-2D34-417A-AA8D-667DFEB0704A}"/>
    <hyperlink ref="S8" r:id="rId2" xr:uid="{C4981C31-2767-4355-BCDB-0C73916D13CA}"/>
    <hyperlink ref="S39" r:id="rId3" xr:uid="{AA79DB71-09FA-4C98-876A-BD1921735671}"/>
    <hyperlink ref="S48" r:id="rId4" xr:uid="{FB999DA9-4417-4299-8C8F-38114E24218A}"/>
    <hyperlink ref="S37" r:id="rId5" xr:uid="{E7B2E23F-A0BE-4625-BFFE-593F012B9CA0}"/>
    <hyperlink ref="S41" r:id="rId6" xr:uid="{CDADFD90-6DBB-4D4C-8193-2887D9BEA5CA}"/>
    <hyperlink ref="S49" r:id="rId7" xr:uid="{26C28C79-79C9-4431-8BD4-49446020671F}"/>
    <hyperlink ref="S50" r:id="rId8" xr:uid="{83EC9977-8BE0-4863-B105-C1FDC4807AAD}"/>
    <hyperlink ref="S51" r:id="rId9" xr:uid="{1059DE48-E6F3-4094-9365-7A71EB7BB810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6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128</v>
      </c>
      <c r="C4" t="s">
        <v>129</v>
      </c>
      <c r="D4" t="s">
        <v>130</v>
      </c>
    </row>
    <row r="5" spans="1:4" x14ac:dyDescent="0.25">
      <c r="A5">
        <v>2</v>
      </c>
      <c r="B5" t="s">
        <v>131</v>
      </c>
      <c r="C5" t="s">
        <v>253</v>
      </c>
      <c r="D5" t="s">
        <v>132</v>
      </c>
    </row>
    <row r="6" spans="1:4" x14ac:dyDescent="0.25">
      <c r="A6">
        <v>3</v>
      </c>
      <c r="B6" t="s">
        <v>133</v>
      </c>
      <c r="C6" t="s">
        <v>134</v>
      </c>
      <c r="D6" t="s">
        <v>120</v>
      </c>
    </row>
    <row r="7" spans="1:4" x14ac:dyDescent="0.25">
      <c r="A7">
        <v>4</v>
      </c>
      <c r="B7" t="s">
        <v>135</v>
      </c>
      <c r="C7" t="s">
        <v>106</v>
      </c>
      <c r="D7" t="s">
        <v>136</v>
      </c>
    </row>
    <row r="8" spans="1:4" x14ac:dyDescent="0.25">
      <c r="A8">
        <v>5</v>
      </c>
      <c r="B8" t="s">
        <v>137</v>
      </c>
      <c r="C8" t="s">
        <v>138</v>
      </c>
      <c r="D8" t="s">
        <v>106</v>
      </c>
    </row>
    <row r="9" spans="1:4" x14ac:dyDescent="0.25">
      <c r="A9">
        <v>6</v>
      </c>
      <c r="B9" t="s">
        <v>139</v>
      </c>
      <c r="C9" t="s">
        <v>140</v>
      </c>
      <c r="D9" t="s">
        <v>106</v>
      </c>
    </row>
    <row r="10" spans="1:4" x14ac:dyDescent="0.25">
      <c r="A10">
        <v>7</v>
      </c>
      <c r="B10" t="s">
        <v>141</v>
      </c>
      <c r="C10" t="s">
        <v>142</v>
      </c>
      <c r="D10" t="s">
        <v>143</v>
      </c>
    </row>
    <row r="11" spans="1:4" x14ac:dyDescent="0.25">
      <c r="A11">
        <v>8</v>
      </c>
      <c r="B11" t="s">
        <v>144</v>
      </c>
      <c r="C11" t="s">
        <v>145</v>
      </c>
      <c r="D11" t="s">
        <v>146</v>
      </c>
    </row>
    <row r="12" spans="1:4" x14ac:dyDescent="0.25">
      <c r="A12">
        <v>9</v>
      </c>
      <c r="B12" t="s">
        <v>147</v>
      </c>
      <c r="C12" t="s">
        <v>106</v>
      </c>
      <c r="D12" t="s">
        <v>143</v>
      </c>
    </row>
    <row r="13" spans="1:4" x14ac:dyDescent="0.25">
      <c r="A13">
        <v>10</v>
      </c>
      <c r="B13" t="s">
        <v>148</v>
      </c>
      <c r="C13" t="s">
        <v>149</v>
      </c>
      <c r="D13" t="s">
        <v>150</v>
      </c>
    </row>
    <row r="14" spans="1:4" x14ac:dyDescent="0.25">
      <c r="A14">
        <v>11</v>
      </c>
      <c r="B14" t="s">
        <v>151</v>
      </c>
      <c r="C14" t="s">
        <v>152</v>
      </c>
      <c r="D14" t="s">
        <v>153</v>
      </c>
    </row>
    <row r="15" spans="1:4" x14ac:dyDescent="0.25">
      <c r="A15">
        <v>12</v>
      </c>
      <c r="B15" t="s">
        <v>154</v>
      </c>
      <c r="C15" t="s">
        <v>155</v>
      </c>
      <c r="D15" t="s">
        <v>156</v>
      </c>
    </row>
    <row r="16" spans="1:4" x14ac:dyDescent="0.25">
      <c r="A16">
        <v>13</v>
      </c>
      <c r="B16" t="s">
        <v>157</v>
      </c>
    </row>
    <row r="17" spans="1:6" x14ac:dyDescent="0.25">
      <c r="A17">
        <v>14</v>
      </c>
      <c r="B17" t="s">
        <v>158</v>
      </c>
    </row>
    <row r="18" spans="1:6" x14ac:dyDescent="0.25">
      <c r="A18">
        <v>15</v>
      </c>
      <c r="B18" t="s">
        <v>115</v>
      </c>
      <c r="C18" t="s">
        <v>153</v>
      </c>
      <c r="D18" t="s">
        <v>121</v>
      </c>
    </row>
    <row r="19" spans="1:6" x14ac:dyDescent="0.25">
      <c r="A19">
        <v>16</v>
      </c>
      <c r="B19" t="s">
        <v>159</v>
      </c>
      <c r="C19" t="s">
        <v>153</v>
      </c>
      <c r="D19" t="s">
        <v>160</v>
      </c>
    </row>
    <row r="20" spans="1:6" x14ac:dyDescent="0.25">
      <c r="A20">
        <v>17</v>
      </c>
      <c r="B20" t="s">
        <v>161</v>
      </c>
      <c r="C20" t="s">
        <v>153</v>
      </c>
      <c r="D20" t="s">
        <v>162</v>
      </c>
    </row>
    <row r="21" spans="1:6" x14ac:dyDescent="0.25">
      <c r="A21">
        <v>18</v>
      </c>
      <c r="B21" t="s">
        <v>163</v>
      </c>
      <c r="C21" t="s">
        <v>153</v>
      </c>
      <c r="D21" t="s">
        <v>121</v>
      </c>
    </row>
    <row r="22" spans="1:6" x14ac:dyDescent="0.25">
      <c r="A22">
        <v>19</v>
      </c>
      <c r="B22" t="s">
        <v>164</v>
      </c>
    </row>
    <row r="23" spans="1:6" x14ac:dyDescent="0.25">
      <c r="A23">
        <v>20</v>
      </c>
      <c r="B23" t="s">
        <v>191</v>
      </c>
    </row>
    <row r="24" spans="1:6" x14ac:dyDescent="0.25">
      <c r="A24">
        <v>21</v>
      </c>
      <c r="B24" t="s">
        <v>165</v>
      </c>
    </row>
    <row r="25" spans="1:6" x14ac:dyDescent="0.25">
      <c r="A25">
        <v>22</v>
      </c>
      <c r="B25" t="s">
        <v>166</v>
      </c>
    </row>
    <row r="26" spans="1:6" x14ac:dyDescent="0.25">
      <c r="A26">
        <v>23</v>
      </c>
      <c r="B26" t="s">
        <v>167</v>
      </c>
    </row>
    <row r="27" spans="1:6" x14ac:dyDescent="0.25">
      <c r="A27">
        <v>24</v>
      </c>
      <c r="B27" t="s">
        <v>168</v>
      </c>
    </row>
    <row r="28" spans="1:6" x14ac:dyDescent="0.25">
      <c r="A28">
        <v>25</v>
      </c>
      <c r="B28" t="s">
        <v>167</v>
      </c>
    </row>
    <row r="29" spans="1:6" x14ac:dyDescent="0.25">
      <c r="A29">
        <v>26</v>
      </c>
      <c r="B29" t="s">
        <v>169</v>
      </c>
    </row>
    <row r="30" spans="1:6" x14ac:dyDescent="0.25">
      <c r="A30">
        <v>27</v>
      </c>
      <c r="B30" t="s">
        <v>198</v>
      </c>
      <c r="C30" t="s">
        <v>199</v>
      </c>
      <c r="D30" t="s">
        <v>200</v>
      </c>
      <c r="F30" t="s">
        <v>243</v>
      </c>
    </row>
    <row r="31" spans="1:6" x14ac:dyDescent="0.25">
      <c r="A31">
        <v>28</v>
      </c>
      <c r="B31" t="s">
        <v>201</v>
      </c>
      <c r="C31" t="s">
        <v>202</v>
      </c>
      <c r="D31" t="s">
        <v>203</v>
      </c>
      <c r="F31" t="s">
        <v>244</v>
      </c>
    </row>
    <row r="32" spans="1:6" x14ac:dyDescent="0.25">
      <c r="A32">
        <v>29</v>
      </c>
      <c r="B32" t="s">
        <v>204</v>
      </c>
      <c r="C32" t="s">
        <v>205</v>
      </c>
      <c r="D32" t="s">
        <v>206</v>
      </c>
      <c r="F32" t="s">
        <v>181</v>
      </c>
    </row>
    <row r="33" spans="1:6" x14ac:dyDescent="0.25">
      <c r="A33">
        <v>30</v>
      </c>
      <c r="B33" t="s">
        <v>207</v>
      </c>
      <c r="C33" t="s">
        <v>208</v>
      </c>
      <c r="D33" t="s">
        <v>209</v>
      </c>
      <c r="F33" t="s">
        <v>170</v>
      </c>
    </row>
    <row r="34" spans="1:6" x14ac:dyDescent="0.25">
      <c r="A34">
        <v>31</v>
      </c>
      <c r="B34" t="s">
        <v>210</v>
      </c>
      <c r="C34" t="s">
        <v>211</v>
      </c>
      <c r="D34" t="s">
        <v>212</v>
      </c>
      <c r="F34" t="s">
        <v>245</v>
      </c>
    </row>
    <row r="35" spans="1:6" x14ac:dyDescent="0.25">
      <c r="A35">
        <v>32</v>
      </c>
      <c r="B35" t="s">
        <v>213</v>
      </c>
      <c r="C35" t="s">
        <v>100</v>
      </c>
      <c r="D35" t="s">
        <v>214</v>
      </c>
      <c r="F35" t="s">
        <v>246</v>
      </c>
    </row>
    <row r="36" spans="1:6" x14ac:dyDescent="0.25">
      <c r="A36">
        <v>33</v>
      </c>
      <c r="B36" t="s">
        <v>215</v>
      </c>
      <c r="C36" t="s">
        <v>216</v>
      </c>
      <c r="D36" t="s">
        <v>217</v>
      </c>
      <c r="F36" t="s">
        <v>180</v>
      </c>
    </row>
    <row r="37" spans="1:6" x14ac:dyDescent="0.25">
      <c r="A37">
        <v>34</v>
      </c>
      <c r="B37" t="s">
        <v>218</v>
      </c>
      <c r="C37" t="s">
        <v>219</v>
      </c>
      <c r="D37" t="s">
        <v>127</v>
      </c>
      <c r="F37" t="s">
        <v>182</v>
      </c>
    </row>
    <row r="38" spans="1:6" x14ac:dyDescent="0.25">
      <c r="A38">
        <v>35</v>
      </c>
      <c r="B38" t="s">
        <v>220</v>
      </c>
      <c r="C38" t="s">
        <v>116</v>
      </c>
      <c r="D38" t="s">
        <v>116</v>
      </c>
      <c r="F38" t="s">
        <v>247</v>
      </c>
    </row>
    <row r="39" spans="1:6" x14ac:dyDescent="0.25">
      <c r="A39">
        <v>36</v>
      </c>
      <c r="B39" t="s">
        <v>221</v>
      </c>
      <c r="C39" t="s">
        <v>222</v>
      </c>
      <c r="D39" t="s">
        <v>117</v>
      </c>
      <c r="F39" t="s">
        <v>248</v>
      </c>
    </row>
    <row r="40" spans="1:6" x14ac:dyDescent="0.25">
      <c r="A40">
        <v>37</v>
      </c>
      <c r="B40" t="s">
        <v>223</v>
      </c>
      <c r="C40" t="s">
        <v>224</v>
      </c>
      <c r="D40" t="s">
        <v>225</v>
      </c>
      <c r="F40" t="s">
        <v>249</v>
      </c>
    </row>
    <row r="41" spans="1:6" x14ac:dyDescent="0.25">
      <c r="A41">
        <v>38</v>
      </c>
      <c r="B41" t="s">
        <v>226</v>
      </c>
      <c r="C41" t="s">
        <v>227</v>
      </c>
      <c r="D41" t="s">
        <v>228</v>
      </c>
      <c r="F41" t="s">
        <v>250</v>
      </c>
    </row>
    <row r="42" spans="1:6" x14ac:dyDescent="0.25">
      <c r="A42">
        <v>39</v>
      </c>
      <c r="B42" t="s">
        <v>229</v>
      </c>
      <c r="C42" t="s">
        <v>230</v>
      </c>
      <c r="D42" t="s">
        <v>231</v>
      </c>
      <c r="F42" t="s">
        <v>179</v>
      </c>
    </row>
    <row r="43" spans="1:6" x14ac:dyDescent="0.25">
      <c r="A43">
        <v>40</v>
      </c>
      <c r="B43" t="s">
        <v>232</v>
      </c>
      <c r="C43" t="s">
        <v>138</v>
      </c>
      <c r="D43" t="s">
        <v>233</v>
      </c>
      <c r="F43" t="s">
        <v>177</v>
      </c>
    </row>
    <row r="44" spans="1:6" x14ac:dyDescent="0.25">
      <c r="A44">
        <v>41</v>
      </c>
      <c r="B44" t="s">
        <v>234</v>
      </c>
      <c r="C44" t="s">
        <v>235</v>
      </c>
      <c r="D44" t="s">
        <v>236</v>
      </c>
      <c r="F44" t="s">
        <v>251</v>
      </c>
    </row>
    <row r="45" spans="1:6" x14ac:dyDescent="0.25">
      <c r="A45">
        <v>42</v>
      </c>
      <c r="B45" t="s">
        <v>237</v>
      </c>
      <c r="C45" t="s">
        <v>238</v>
      </c>
      <c r="D45" t="s">
        <v>239</v>
      </c>
      <c r="F45" t="s">
        <v>171</v>
      </c>
    </row>
    <row r="46" spans="1:6" x14ac:dyDescent="0.25">
      <c r="A46">
        <v>43</v>
      </c>
      <c r="B46" t="s">
        <v>240</v>
      </c>
      <c r="C46" t="s">
        <v>241</v>
      </c>
      <c r="D46" t="s">
        <v>242</v>
      </c>
      <c r="F46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Angel  Rosales Martínez</cp:lastModifiedBy>
  <dcterms:created xsi:type="dcterms:W3CDTF">2024-04-11T14:09:39Z</dcterms:created>
  <dcterms:modified xsi:type="dcterms:W3CDTF">2025-10-10T17:55:00Z</dcterms:modified>
</cp:coreProperties>
</file>